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eine Generation nach Wurfdatum" sheetId="1" r:id="rId1"/>
    <sheet name="nach Vater" sheetId="2" r:id="rId2"/>
    <sheet name="nach Mutter" sheetId="3" r:id="rId3"/>
    <sheet name="Pastel du Bois Aguet" sheetId="4" r:id="rId4"/>
    <sheet name="Nina de Raineval" sheetId="5" r:id="rId5"/>
    <sheet name="Alexa von Kajsana" sheetId="6" r:id="rId6"/>
    <sheet name="Asta vom Kopfholz" sheetId="7" r:id="rId7"/>
  </sheets>
  <definedNames/>
  <calcPr fullCalcOnLoad="1"/>
</workbook>
</file>

<file path=xl/sharedStrings.xml><?xml version="1.0" encoding="utf-8"?>
<sst xmlns="http://schemas.openxmlformats.org/spreadsheetml/2006/main" count="1364" uniqueCount="258">
  <si>
    <t>Wurfdatum</t>
  </si>
  <si>
    <t>Vater</t>
  </si>
  <si>
    <t>Mutter</t>
  </si>
  <si>
    <t>Geb.Dat. Mutter</t>
  </si>
  <si>
    <t>Zwinger</t>
  </si>
  <si>
    <t>Geb.Dat. Vater</t>
  </si>
  <si>
    <t>vom Birkenhain</t>
  </si>
  <si>
    <t>Arlena vom Jakordia</t>
  </si>
  <si>
    <t>Vico vom Griesenbötel</t>
  </si>
  <si>
    <t>Alter Vater</t>
  </si>
  <si>
    <t>Alter Mutter</t>
  </si>
  <si>
    <t>von Bansow</t>
  </si>
  <si>
    <t>Geck vom Cronsbach</t>
  </si>
  <si>
    <t>Svenja von Bansow</t>
  </si>
  <si>
    <t>Duffyco's</t>
  </si>
  <si>
    <t>ceriinan Levis</t>
  </si>
  <si>
    <t>Duffyco's Celine</t>
  </si>
  <si>
    <t>Duffyco's Fellini</t>
  </si>
  <si>
    <t>Duffyco's Emine</t>
  </si>
  <si>
    <t>von der Hasenburg</t>
  </si>
  <si>
    <t>Duffyco's Basil</t>
  </si>
  <si>
    <t>Cleo vom Axtbach</t>
  </si>
  <si>
    <t>von den Haflingern</t>
  </si>
  <si>
    <t>Erik vom Münchhof</t>
  </si>
  <si>
    <t>Romy von den Haflingern</t>
  </si>
  <si>
    <t>von der Rheinebene</t>
  </si>
  <si>
    <t>Opium de la Capelliere</t>
  </si>
  <si>
    <t>vom Leiselbach</t>
  </si>
  <si>
    <t>Lulu de la Capelliere</t>
  </si>
  <si>
    <t>vom Sternentor</t>
  </si>
  <si>
    <t>Uljana vom Robinienhof</t>
  </si>
  <si>
    <t>vom Asbachtal</t>
  </si>
  <si>
    <t>Face vom Fürstental</t>
  </si>
  <si>
    <t>vom Blauen Wunder</t>
  </si>
  <si>
    <t>Duffyco's Anou</t>
  </si>
  <si>
    <t>von Nordkristall</t>
  </si>
  <si>
    <t>Sitt von Bansow</t>
  </si>
  <si>
    <t>Ariel-Athena vom Zemp</t>
  </si>
  <si>
    <t>vom Cronsbach</t>
  </si>
  <si>
    <t>Aro z Pyselky</t>
  </si>
  <si>
    <t>chila vom Hause Zemp</t>
  </si>
  <si>
    <t>vom Graf zu Behringhausen</t>
  </si>
  <si>
    <t>Gildo vom Fürstental</t>
  </si>
  <si>
    <t>Erle vom Cronsbach</t>
  </si>
  <si>
    <t>vom Dörnle</t>
  </si>
  <si>
    <t>Bosco vom Traum der Jugend</t>
  </si>
  <si>
    <t>Balou von Rottenbuch</t>
  </si>
  <si>
    <t>vom Wachhög</t>
  </si>
  <si>
    <t>Sahra von Bansow</t>
  </si>
  <si>
    <t>Natif de la Barque de l'Esprit</t>
  </si>
  <si>
    <t>Yatti vom Cronsbach</t>
  </si>
  <si>
    <t>Erbse von den Haflingern</t>
  </si>
  <si>
    <t>vom Fürstental</t>
  </si>
  <si>
    <t>Nico aus dem Eldorado</t>
  </si>
  <si>
    <t>Banja vom Birkenhain</t>
  </si>
  <si>
    <t>von der Wolfsschlucht</t>
  </si>
  <si>
    <t>Eros vom Awarenring</t>
  </si>
  <si>
    <t>Jule von Diana</t>
  </si>
  <si>
    <t>vom Nordkristall</t>
  </si>
  <si>
    <t>Santo  von Bansow</t>
  </si>
  <si>
    <t>Carina vom Blauen Wunder</t>
  </si>
  <si>
    <t>vom Klosterfeld</t>
  </si>
  <si>
    <t>Basco vom Dörnle</t>
  </si>
  <si>
    <t>Dunja vom Klosterfels</t>
  </si>
  <si>
    <t>Pinch-hit's</t>
  </si>
  <si>
    <t>Pinch-hit's Jolly-Jivago</t>
  </si>
  <si>
    <t>Pinch-hit's Helena</t>
  </si>
  <si>
    <t>vom Schenkteich</t>
  </si>
  <si>
    <t>Diablo vom Fürstental</t>
  </si>
  <si>
    <t>Sira von Bansow</t>
  </si>
  <si>
    <t>vom Robinienhof</t>
  </si>
  <si>
    <t>Aljoscha vom Sternentor</t>
  </si>
  <si>
    <t>Xamanda vom Robinienhof</t>
  </si>
  <si>
    <t>Romulus de la Capelliere</t>
  </si>
  <si>
    <t>Otrina vom Robinienhof</t>
  </si>
  <si>
    <t>Freiherr Taro vom Lilienstein</t>
  </si>
  <si>
    <t>Zaba vom Leiselbach</t>
  </si>
  <si>
    <t>Lucky Lilla Enebys</t>
  </si>
  <si>
    <t>Wilma vom Nordkristall</t>
  </si>
  <si>
    <t>Pinkus v. Robinienhof</t>
  </si>
  <si>
    <t>vom Bemeroder Anger</t>
  </si>
  <si>
    <t>Asra von Bräunsdorf</t>
  </si>
  <si>
    <t>Yoker vom Cronsbach</t>
  </si>
  <si>
    <t>Amour vom Dörnle</t>
  </si>
  <si>
    <t>Ferry v.d.Haflingern</t>
  </si>
  <si>
    <t>Romy v.d.Haflingern</t>
  </si>
  <si>
    <t>Duffyco's Cyrill</t>
  </si>
  <si>
    <t>Terry-Yankee v.Hause Zemp</t>
  </si>
  <si>
    <t>Yarracitta Tessatassau</t>
  </si>
  <si>
    <t>Yak vom Cronsbach</t>
  </si>
  <si>
    <t>Gani vom Cronsbach</t>
  </si>
  <si>
    <t>Astor Rajdowy Pies</t>
  </si>
  <si>
    <t>Gribbans Arno</t>
  </si>
  <si>
    <t>von der Strandperle</t>
  </si>
  <si>
    <t>Netti von Bansow</t>
  </si>
  <si>
    <t>vom Griesenbötel</t>
  </si>
  <si>
    <t>Ukas vom Nordkristall</t>
  </si>
  <si>
    <t>Taiga vom Hause Zemp</t>
  </si>
  <si>
    <t>Drago vom Awarenring</t>
  </si>
  <si>
    <t>Jessi von Bansow</t>
  </si>
  <si>
    <t>von der Markgrafenhöhe</t>
  </si>
  <si>
    <t>R Arie vom Lilienstein</t>
  </si>
  <si>
    <t>Bianca vom Blauen Wunder</t>
  </si>
  <si>
    <t>vom Axtbach</t>
  </si>
  <si>
    <t>Cerise von Rottenbuch</t>
  </si>
  <si>
    <t>von der Pforte</t>
  </si>
  <si>
    <t>Cora von der Pforte</t>
  </si>
  <si>
    <t>Duffyco's Cleon</t>
  </si>
  <si>
    <t>Dolly vom Münchhof</t>
  </si>
  <si>
    <t>Horus de Basmour</t>
  </si>
  <si>
    <t>Santos vom Robinienhof</t>
  </si>
  <si>
    <t>Wiebke vom Robinienhof</t>
  </si>
  <si>
    <t>von der Jasminblüte</t>
  </si>
  <si>
    <t>Puma vom Nordkristall</t>
  </si>
  <si>
    <t>Cessy vom Dänenberg</t>
  </si>
  <si>
    <t>Artus von der Pforte</t>
  </si>
  <si>
    <t>Basko von Kuki</t>
  </si>
  <si>
    <t>Andy vom Kalkstein</t>
  </si>
  <si>
    <t>Henk vom Dänenberg</t>
  </si>
  <si>
    <t>Jaguar des Jardins de l'Armonial</t>
  </si>
  <si>
    <t>von Diana</t>
  </si>
  <si>
    <t>Byron von Rottenbuch</t>
  </si>
  <si>
    <t>Praline von Diana</t>
  </si>
  <si>
    <t>Omar vom Hause Zemp</t>
  </si>
  <si>
    <t>von der Neckarhalde</t>
  </si>
  <si>
    <t>Bino vom Fürstental</t>
  </si>
  <si>
    <t>Tamy von Diana</t>
  </si>
  <si>
    <t>von Kuki</t>
  </si>
  <si>
    <t>Orpheus von Diana</t>
  </si>
  <si>
    <t>Rhea z Pyselky</t>
  </si>
  <si>
    <t>Jochen vom Lilienstein</t>
  </si>
  <si>
    <t>von Henks Hütte</t>
  </si>
  <si>
    <t>Duffyco's Aress</t>
  </si>
  <si>
    <t>Anka vom Rottenburger Hof</t>
  </si>
  <si>
    <t>Lilla Enebys Leonardo</t>
  </si>
  <si>
    <t>vom Dänenberg</t>
  </si>
  <si>
    <t>Kleo von den Haflingern</t>
  </si>
  <si>
    <t>von Griesenbötel</t>
  </si>
  <si>
    <t>Moni vom Nordkristall</t>
  </si>
  <si>
    <t>Brian vom Blauen Wunder</t>
  </si>
  <si>
    <t>Duffyco's Bertil</t>
  </si>
  <si>
    <t>vom Colorama</t>
  </si>
  <si>
    <t>Mona-Lisa vom Griesenbötel</t>
  </si>
  <si>
    <t>Felix vom Lilienstein</t>
  </si>
  <si>
    <t>vom Münchhof</t>
  </si>
  <si>
    <t>Diana vom Münchhof</t>
  </si>
  <si>
    <t>Jack des Jardins de l'Armonial</t>
  </si>
  <si>
    <t>Danja von der Pforte</t>
  </si>
  <si>
    <t>von den Rottentotten</t>
  </si>
  <si>
    <t>Tarpan z Pyselky</t>
  </si>
  <si>
    <t>Tequila v.d.Weidebeek</t>
  </si>
  <si>
    <t>Alf vom Axtbach</t>
  </si>
  <si>
    <t>Babsy vom Fürstental</t>
  </si>
  <si>
    <t>von Klein-Paris</t>
  </si>
  <si>
    <t>Quarlotta vom Robinienhof</t>
  </si>
  <si>
    <t>Contessa Danilo Bohemia</t>
  </si>
  <si>
    <t>vom Sonneneck</t>
  </si>
  <si>
    <t>Malte von Kuki</t>
  </si>
  <si>
    <t>Kira von Kuki</t>
  </si>
  <si>
    <t>vom Lilienstein</t>
  </si>
  <si>
    <t>Arko vom Steirischen Panther</t>
  </si>
  <si>
    <t>Effi vom Lilienstein</t>
  </si>
  <si>
    <t>vom Härtsfeld</t>
  </si>
  <si>
    <t>Drupa von Rottenbuch</t>
  </si>
  <si>
    <t>Yanka vom Münchhof</t>
  </si>
  <si>
    <t>Ferry von den Haflingern</t>
  </si>
  <si>
    <t>nach</t>
  </si>
  <si>
    <t>lfd.Nr.</t>
  </si>
  <si>
    <t>gesamter Zeitraum</t>
  </si>
  <si>
    <t>Ø Alter Vater (in Jahren)</t>
  </si>
  <si>
    <t>Ø Alter Mutter (in Jahren)</t>
  </si>
  <si>
    <t>Ø Alter Vater (ges. Zeitraum)</t>
  </si>
  <si>
    <t>Ø Alter Mutter (ges. Zeitraum)</t>
  </si>
  <si>
    <t>Ø Alter Vater + Mutter (g. Z.)</t>
  </si>
  <si>
    <t>Jack vom Robinienhof</t>
  </si>
  <si>
    <t>Maxi vom Griesenbötel</t>
  </si>
  <si>
    <t>Indien de la Vallee Occitane</t>
  </si>
  <si>
    <t>Duffy von der Lohhecke</t>
  </si>
  <si>
    <t>Chila vom Hause Zemp</t>
  </si>
  <si>
    <t>Falco des Jardins de l'Armonial</t>
  </si>
  <si>
    <t>Linda von Nordkristall</t>
  </si>
  <si>
    <t>aus dem Eldorado</t>
  </si>
  <si>
    <t>Duffycos's Aress</t>
  </si>
  <si>
    <t>Haifa aus dem Eldorado</t>
  </si>
  <si>
    <t>aus dem Bärenkeller</t>
  </si>
  <si>
    <t>Akim v.Santa Fee</t>
  </si>
  <si>
    <t>Hirah de la Barque de l'Esprit</t>
  </si>
  <si>
    <t>Giaco aus dem Eldorado</t>
  </si>
  <si>
    <t>vom Klosterfels</t>
  </si>
  <si>
    <t>Flying Dutchman du Ticoquin</t>
  </si>
  <si>
    <t>Peggy vom Nordkristall</t>
  </si>
  <si>
    <t>Jahre betrug ein Generationsintervall zwischen 05.1998 und 12.2002</t>
  </si>
  <si>
    <t>Generationsintervall: Mittleres Alter der Eltern bei Geburt Ihrer Nachkommen.</t>
  </si>
  <si>
    <t>Berechnung des Generationsintervalls beim Deutschen Pinscher für den Zeitraum von 05.1998 - 12.2002</t>
  </si>
  <si>
    <t>Autor: R.Wiechmann 22.09.2003 / Quelle: Zuchtbuch des PSK</t>
  </si>
  <si>
    <t>Anz.Würfe</t>
  </si>
  <si>
    <t>Ø Anzahl Würfe je Rüde</t>
  </si>
  <si>
    <t>Anzahl Würfe</t>
  </si>
  <si>
    <t>Max.Anzahl</t>
  </si>
  <si>
    <t>Min.Anzahl</t>
  </si>
  <si>
    <t>Diese Auswertung erfasst nur Würfe im Zeitraum von 05.1998 - 12.2002 .</t>
  </si>
  <si>
    <t>Achtung:</t>
  </si>
  <si>
    <t>Einzelne Rüden sind natürlich auch außerhalb dieses Zeitraumes eingesetzt worden.</t>
  </si>
  <si>
    <t>Ø Anzahl Würfe je Hündin</t>
  </si>
  <si>
    <t>Einzelne Hündinnen sind natürlich auch außerhalb dieses Zeitraumes eingesetzt worden.</t>
  </si>
  <si>
    <t>Bedingt durch Zuchtordnung und Biologie sind aber mehr als fünf Würfe kaum möglich.</t>
  </si>
  <si>
    <t>Anzahl Rüden</t>
  </si>
  <si>
    <t>Anzahl Hündinnen</t>
  </si>
  <si>
    <t>Pastel du Bois Aguet ??.??.1966 blau</t>
  </si>
  <si>
    <t>Betty v.Haingraben 27.10.1964 schwbr</t>
  </si>
  <si>
    <t>Nicki du Bois Aguett ??.??.1964 schwr</t>
  </si>
  <si>
    <t>Arto v.d. Birkenheide 27.09.1963 schwbr</t>
  </si>
  <si>
    <t>Minerve de Raineval ??.??.63 schwr</t>
  </si>
  <si>
    <t>Dago v.Engelsbach 23.05.1963 br</t>
  </si>
  <si>
    <t>Walli v.d.Birkenheide 25.05.1963 br</t>
  </si>
  <si>
    <t>Marko v.d.Birkenheide 13.06.1960 schwbr</t>
  </si>
  <si>
    <t>Fita v.Stein 30.03.1962 schwbr</t>
  </si>
  <si>
    <t>Jacynthe de Raineval 06.06.1960 schwr</t>
  </si>
  <si>
    <t>Ueli v.Jonatal 17.07.1957 pfs SHSB78288</t>
  </si>
  <si>
    <t>Mirko v.d.Birkenheide 13.06.1960 schbr</t>
  </si>
  <si>
    <t>Ilka v.d.Birkenheide 19.12.1958 br</t>
  </si>
  <si>
    <t>Nicki v.d.Birkenheide 13.10.60 schwbr</t>
  </si>
  <si>
    <t>Jona v.d. Birkenheide 14.06.1959 br</t>
  </si>
  <si>
    <t>Kerri v.d.Birkenheide 23.07.1959 schwbr</t>
  </si>
  <si>
    <t>Lindo v.d.Birkenheide 01.01.1960 schwbr</t>
  </si>
  <si>
    <t>Nora v.d.Birkenheide 30.10.1960 schwbr</t>
  </si>
  <si>
    <t>Konni v.d.Birkenheide  23.07.1959 schwbr</t>
  </si>
  <si>
    <t>Fürst rot</t>
  </si>
  <si>
    <t>Jutta schwr</t>
  </si>
  <si>
    <t>Kitti v. Bodestrand schwr</t>
  </si>
  <si>
    <t>Onzo hellschokolade</t>
  </si>
  <si>
    <t>Harro v. d. Birkenheide 26.06.1958 schwbr</t>
  </si>
  <si>
    <t>Ingo v. d. Birkenheide 19.12.1958 br</t>
  </si>
  <si>
    <t>Hanni v. d. Birkenheide 26.06.1958 schwbr</t>
  </si>
  <si>
    <t>Illo schwbr</t>
  </si>
  <si>
    <t>Gundy von der Eybrücke 15.12.1955 pfs SHSB66957</t>
  </si>
  <si>
    <t>Illo * Jutta</t>
  </si>
  <si>
    <t>Nina de Raineval rot ??.??.64</t>
  </si>
  <si>
    <t>Ueli v. Jonatal pfs 17.07.1957 SHSB78288</t>
  </si>
  <si>
    <t>Nora v.d.Asselburg rot 11.03.1063</t>
  </si>
  <si>
    <t>Igo von Abontal (Mittelschnauzer schwarz)</t>
  </si>
  <si>
    <t>Astrid von Gallusberg 17.12.1952 pfs</t>
  </si>
  <si>
    <t>Golf vom Oberried (Mittelschnauzer pfs)</t>
  </si>
  <si>
    <t>Bella vom Salberg pfs</t>
  </si>
  <si>
    <t>Asta vom Kopfholz schwbr 30.04.1970</t>
  </si>
  <si>
    <t>Omo von der Birkenheide 29.01.1961 schwbr</t>
  </si>
  <si>
    <t>Zero von der Birkenheide 21.09.1963 schwbr</t>
  </si>
  <si>
    <t xml:space="preserve">Lutz v. d. Birkenheide schwbr 01.01.1960     </t>
  </si>
  <si>
    <t>Silva v. d. Birkenheide 10.04.1962 schwbr</t>
  </si>
  <si>
    <t>Nicki v. d. Birkenheide</t>
  </si>
  <si>
    <t>Ingo v. d. Birkenheide 19.12.58 br</t>
  </si>
  <si>
    <t>Hanni v. d. Birkenheide 26.06.1958 br</t>
  </si>
  <si>
    <t>Alexa von Kajsana schwbr 27.04.1967 SHSB162055</t>
  </si>
  <si>
    <t>Zero v.d.Birkenheide 21.09.1963 schwbr</t>
  </si>
  <si>
    <t>Nasta von der Teufelsbürde 21.03.1963 schwbr</t>
  </si>
  <si>
    <t>Hera von der Teufelsbürde 11.05.1962 schw</t>
  </si>
  <si>
    <t>Astrid von der Eybrücke 17.06.1960 schw</t>
  </si>
  <si>
    <t>Kajsa von der Teufelsbürde 30.04.64 schwbr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</si>
</sst>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mmm\ yyyy"/>
    <numFmt numFmtId="166" formatCode="dd/mm/yy"/>
    <numFmt numFmtId="167" formatCode="d/m/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workbookViewId="0" topLeftCell="A1">
      <pane ySplit="5" topLeftCell="BM140" activePane="bottomLeft" state="frozen"/>
      <selection pane="topLeft" activeCell="A1" sqref="A1"/>
      <selection pane="bottomLeft" activeCell="A2" sqref="A2:I2"/>
    </sheetView>
  </sheetViews>
  <sheetFormatPr defaultColWidth="11.421875" defaultRowHeight="12.75"/>
  <cols>
    <col min="1" max="1" width="5.8515625" style="0" bestFit="1" customWidth="1"/>
    <col min="2" max="2" width="24.00390625" style="0" bestFit="1" customWidth="1"/>
    <col min="3" max="3" width="10.140625" style="0" bestFit="1" customWidth="1"/>
    <col min="4" max="4" width="28.00390625" style="0" bestFit="1" customWidth="1"/>
    <col min="5" max="5" width="13.421875" style="0" bestFit="1" customWidth="1"/>
    <col min="6" max="6" width="10.8515625" style="0" customWidth="1"/>
    <col min="7" max="7" width="26.00390625" style="0" bestFit="1" customWidth="1"/>
    <col min="8" max="8" width="14.28125" style="0" bestFit="1" customWidth="1"/>
    <col min="9" max="9" width="10.7109375" style="0" bestFit="1" customWidth="1"/>
  </cols>
  <sheetData>
    <row r="1" spans="1:9" ht="12.75">
      <c r="A1" s="6" t="s">
        <v>192</v>
      </c>
      <c r="B1" s="6"/>
      <c r="C1" s="6"/>
      <c r="D1" s="6"/>
      <c r="E1" s="6"/>
      <c r="F1" s="6"/>
      <c r="G1" s="6"/>
      <c r="H1" s="6"/>
      <c r="I1" s="6"/>
    </row>
    <row r="2" spans="1:9" ht="12.75">
      <c r="A2" s="6" t="s">
        <v>193</v>
      </c>
      <c r="B2" s="6"/>
      <c r="C2" s="6"/>
      <c r="D2" s="6"/>
      <c r="E2" s="6"/>
      <c r="F2" s="6"/>
      <c r="G2" s="6"/>
      <c r="H2" s="6"/>
      <c r="I2" s="6"/>
    </row>
    <row r="3" spans="1:9" ht="12.75">
      <c r="A3" s="6" t="s">
        <v>194</v>
      </c>
      <c r="B3" s="6"/>
      <c r="C3" s="6"/>
      <c r="D3" s="6"/>
      <c r="E3" s="6"/>
      <c r="F3" s="6"/>
      <c r="G3" s="6"/>
      <c r="H3" s="6"/>
      <c r="I3" s="6"/>
    </row>
    <row r="5" spans="1:9" ht="13.5" customHeight="1">
      <c r="A5" t="s">
        <v>167</v>
      </c>
      <c r="B5" t="s">
        <v>4</v>
      </c>
      <c r="C5" t="s">
        <v>0</v>
      </c>
      <c r="D5" t="s">
        <v>1</v>
      </c>
      <c r="E5" t="s">
        <v>5</v>
      </c>
      <c r="F5" t="s">
        <v>9</v>
      </c>
      <c r="G5" t="s">
        <v>2</v>
      </c>
      <c r="H5" t="s">
        <v>3</v>
      </c>
      <c r="I5" t="s">
        <v>10</v>
      </c>
    </row>
    <row r="6" spans="1:9" ht="13.5" customHeight="1">
      <c r="A6">
        <v>1</v>
      </c>
      <c r="B6" t="s">
        <v>181</v>
      </c>
      <c r="C6" s="4">
        <v>35918</v>
      </c>
      <c r="D6" t="s">
        <v>182</v>
      </c>
      <c r="E6" s="4">
        <v>35231</v>
      </c>
      <c r="F6" s="1">
        <f>C6-E6</f>
        <v>687</v>
      </c>
      <c r="G6" t="s">
        <v>183</v>
      </c>
      <c r="H6" s="2">
        <v>33740</v>
      </c>
      <c r="I6" s="1">
        <f>C6-H6</f>
        <v>2178</v>
      </c>
    </row>
    <row r="7" spans="1:9" ht="13.5" customHeight="1">
      <c r="A7">
        <v>2</v>
      </c>
      <c r="B7" t="s">
        <v>184</v>
      </c>
      <c r="C7" s="4">
        <v>35921</v>
      </c>
      <c r="D7" t="s">
        <v>185</v>
      </c>
      <c r="E7" s="4">
        <v>34055</v>
      </c>
      <c r="F7" s="1">
        <f>C7-E7</f>
        <v>1866</v>
      </c>
      <c r="G7" t="s">
        <v>186</v>
      </c>
      <c r="H7" s="2">
        <v>33676</v>
      </c>
      <c r="I7" s="1">
        <f>C7-H7</f>
        <v>2245</v>
      </c>
    </row>
    <row r="8" spans="1:9" ht="13.5" customHeight="1">
      <c r="A8">
        <v>3</v>
      </c>
      <c r="B8" t="s">
        <v>188</v>
      </c>
      <c r="C8" s="4">
        <v>35934</v>
      </c>
      <c r="D8" t="s">
        <v>189</v>
      </c>
      <c r="E8" s="4">
        <v>32788</v>
      </c>
      <c r="F8" s="1">
        <f>C8-E8</f>
        <v>3146</v>
      </c>
      <c r="G8" t="s">
        <v>138</v>
      </c>
      <c r="H8" s="2">
        <v>33741</v>
      </c>
      <c r="I8" s="1">
        <f>C8-H8</f>
        <v>2193</v>
      </c>
    </row>
    <row r="9" spans="1:9" ht="13.5" customHeight="1">
      <c r="A9">
        <v>4</v>
      </c>
      <c r="B9" t="s">
        <v>11</v>
      </c>
      <c r="C9" s="4">
        <v>35944</v>
      </c>
      <c r="D9" t="s">
        <v>98</v>
      </c>
      <c r="E9" s="4">
        <v>34484</v>
      </c>
      <c r="F9" s="1">
        <f>C9-E9</f>
        <v>1460</v>
      </c>
      <c r="G9" t="s">
        <v>190</v>
      </c>
      <c r="H9" s="2">
        <v>34432</v>
      </c>
      <c r="I9" s="1">
        <f>C9-H9</f>
        <v>1512</v>
      </c>
    </row>
    <row r="10" spans="1:9" ht="13.5" customHeight="1">
      <c r="A10">
        <v>5</v>
      </c>
      <c r="B10" t="s">
        <v>27</v>
      </c>
      <c r="C10" s="4">
        <v>35945</v>
      </c>
      <c r="D10" t="s">
        <v>187</v>
      </c>
      <c r="E10" s="4">
        <v>33349</v>
      </c>
      <c r="F10" s="1">
        <f>C10-E10</f>
        <v>2596</v>
      </c>
      <c r="G10" t="s">
        <v>28</v>
      </c>
      <c r="H10" s="2">
        <v>34975</v>
      </c>
      <c r="I10" s="1">
        <f>C10-H10</f>
        <v>970</v>
      </c>
    </row>
    <row r="11" spans="1:9" ht="13.5" customHeight="1">
      <c r="A11">
        <v>6</v>
      </c>
      <c r="B11" t="s">
        <v>95</v>
      </c>
      <c r="C11" s="2">
        <v>35951</v>
      </c>
      <c r="D11" t="s">
        <v>174</v>
      </c>
      <c r="E11" s="2">
        <v>33650</v>
      </c>
      <c r="F11" s="1">
        <f aca="true" t="shared" si="0" ref="F11:F22">C11-E11</f>
        <v>2301</v>
      </c>
      <c r="G11" t="s">
        <v>175</v>
      </c>
      <c r="H11" s="4">
        <v>34122</v>
      </c>
      <c r="I11" s="1">
        <f aca="true" t="shared" si="1" ref="I11:I22">C11-H11</f>
        <v>1829</v>
      </c>
    </row>
    <row r="12" spans="1:9" ht="13.5" customHeight="1">
      <c r="A12">
        <v>7</v>
      </c>
      <c r="B12" t="s">
        <v>112</v>
      </c>
      <c r="C12" s="2">
        <v>35956</v>
      </c>
      <c r="D12" t="s">
        <v>113</v>
      </c>
      <c r="E12" s="2">
        <v>34432</v>
      </c>
      <c r="F12" s="1">
        <f t="shared" si="0"/>
        <v>1524</v>
      </c>
      <c r="G12" t="s">
        <v>114</v>
      </c>
      <c r="H12" s="4">
        <v>34273</v>
      </c>
      <c r="I12" s="1">
        <f t="shared" si="1"/>
        <v>1683</v>
      </c>
    </row>
    <row r="13" spans="1:9" ht="13.5" customHeight="1">
      <c r="A13">
        <v>8</v>
      </c>
      <c r="B13" t="s">
        <v>159</v>
      </c>
      <c r="C13" s="2">
        <v>35979</v>
      </c>
      <c r="D13" t="s">
        <v>160</v>
      </c>
      <c r="E13" s="2">
        <v>33270</v>
      </c>
      <c r="F13" s="1">
        <f t="shared" si="0"/>
        <v>2709</v>
      </c>
      <c r="G13" t="s">
        <v>161</v>
      </c>
      <c r="H13" s="4">
        <v>33985</v>
      </c>
      <c r="I13" s="1">
        <f t="shared" si="1"/>
        <v>1994</v>
      </c>
    </row>
    <row r="14" spans="1:9" ht="13.5" customHeight="1">
      <c r="A14">
        <v>9</v>
      </c>
      <c r="B14" t="s">
        <v>14</v>
      </c>
      <c r="C14" s="2">
        <v>35983</v>
      </c>
      <c r="D14" t="s">
        <v>176</v>
      </c>
      <c r="E14" s="2">
        <v>33994</v>
      </c>
      <c r="F14" s="1">
        <f t="shared" si="0"/>
        <v>1989</v>
      </c>
      <c r="G14" t="s">
        <v>155</v>
      </c>
      <c r="H14" s="4">
        <v>34529</v>
      </c>
      <c r="I14" s="1">
        <f t="shared" si="1"/>
        <v>1454</v>
      </c>
    </row>
    <row r="15" spans="1:9" ht="13.5" customHeight="1">
      <c r="A15">
        <v>10</v>
      </c>
      <c r="B15" t="s">
        <v>127</v>
      </c>
      <c r="C15" s="2">
        <v>36047</v>
      </c>
      <c r="D15" t="s">
        <v>128</v>
      </c>
      <c r="E15" s="2">
        <v>32349</v>
      </c>
      <c r="F15" s="1">
        <f t="shared" si="0"/>
        <v>3698</v>
      </c>
      <c r="G15" t="s">
        <v>129</v>
      </c>
      <c r="H15" s="4">
        <v>33966</v>
      </c>
      <c r="I15" s="1">
        <f t="shared" si="1"/>
        <v>2081</v>
      </c>
    </row>
    <row r="16" spans="1:9" ht="13.5" customHeight="1">
      <c r="A16">
        <v>11</v>
      </c>
      <c r="B16" t="s">
        <v>58</v>
      </c>
      <c r="C16" s="2">
        <v>36059</v>
      </c>
      <c r="D16" t="s">
        <v>179</v>
      </c>
      <c r="E16" s="2">
        <v>33232</v>
      </c>
      <c r="F16" s="1">
        <f t="shared" si="0"/>
        <v>2827</v>
      </c>
      <c r="G16" t="s">
        <v>180</v>
      </c>
      <c r="H16" s="4">
        <v>32896</v>
      </c>
      <c r="I16" s="1">
        <f t="shared" si="1"/>
        <v>3163</v>
      </c>
    </row>
    <row r="17" spans="1:9" ht="13.5" customHeight="1">
      <c r="A17">
        <v>12</v>
      </c>
      <c r="B17" t="s">
        <v>47</v>
      </c>
      <c r="C17" s="2">
        <v>36061</v>
      </c>
      <c r="D17" t="s">
        <v>177</v>
      </c>
      <c r="E17" s="2">
        <v>30843</v>
      </c>
      <c r="F17" s="1">
        <f t="shared" si="0"/>
        <v>5218</v>
      </c>
      <c r="G17" t="s">
        <v>90</v>
      </c>
      <c r="H17" s="4">
        <v>35103</v>
      </c>
      <c r="I17" s="1">
        <f t="shared" si="1"/>
        <v>958</v>
      </c>
    </row>
    <row r="18" spans="1:9" ht="13.5" customHeight="1">
      <c r="A18">
        <v>13</v>
      </c>
      <c r="B18" t="s">
        <v>103</v>
      </c>
      <c r="C18" s="2">
        <v>36066</v>
      </c>
      <c r="D18" t="s">
        <v>174</v>
      </c>
      <c r="E18" s="2">
        <v>33650</v>
      </c>
      <c r="F18" s="1">
        <f t="shared" si="0"/>
        <v>2416</v>
      </c>
      <c r="G18" t="s">
        <v>104</v>
      </c>
      <c r="H18" s="4">
        <v>34882</v>
      </c>
      <c r="I18" s="1">
        <f t="shared" si="1"/>
        <v>1184</v>
      </c>
    </row>
    <row r="19" spans="1:9" ht="13.5" customHeight="1">
      <c r="A19">
        <v>14</v>
      </c>
      <c r="B19" t="s">
        <v>22</v>
      </c>
      <c r="C19" s="2">
        <v>36070</v>
      </c>
      <c r="D19" t="s">
        <v>143</v>
      </c>
      <c r="E19" s="2">
        <v>34339</v>
      </c>
      <c r="F19" s="1">
        <f t="shared" si="0"/>
        <v>1731</v>
      </c>
      <c r="G19" t="s">
        <v>24</v>
      </c>
      <c r="H19" s="4">
        <v>35459</v>
      </c>
      <c r="I19" s="1">
        <f t="shared" si="1"/>
        <v>611</v>
      </c>
    </row>
    <row r="20" spans="1:9" ht="13.5" customHeight="1">
      <c r="A20">
        <v>15</v>
      </c>
      <c r="B20" t="s">
        <v>38</v>
      </c>
      <c r="C20" s="2">
        <v>36072</v>
      </c>
      <c r="D20" t="s">
        <v>39</v>
      </c>
      <c r="E20" s="2">
        <v>35555</v>
      </c>
      <c r="F20" s="1">
        <f t="shared" si="0"/>
        <v>517</v>
      </c>
      <c r="G20" t="s">
        <v>178</v>
      </c>
      <c r="H20" s="4">
        <v>35220</v>
      </c>
      <c r="I20" s="1">
        <f t="shared" si="1"/>
        <v>852</v>
      </c>
    </row>
    <row r="21" spans="1:9" ht="13.5" customHeight="1">
      <c r="A21">
        <v>16</v>
      </c>
      <c r="B21" t="s">
        <v>33</v>
      </c>
      <c r="C21" s="2">
        <v>36092</v>
      </c>
      <c r="D21" t="s">
        <v>157</v>
      </c>
      <c r="E21" s="2">
        <v>35391</v>
      </c>
      <c r="F21" s="1">
        <f t="shared" si="0"/>
        <v>701</v>
      </c>
      <c r="G21" t="s">
        <v>34</v>
      </c>
      <c r="H21" s="4">
        <v>35231</v>
      </c>
      <c r="I21" s="1">
        <f t="shared" si="1"/>
        <v>861</v>
      </c>
    </row>
    <row r="22" spans="1:9" ht="13.5" customHeight="1">
      <c r="A22">
        <v>17</v>
      </c>
      <c r="B22" t="s">
        <v>120</v>
      </c>
      <c r="C22" s="2">
        <v>36115</v>
      </c>
      <c r="D22" t="s">
        <v>121</v>
      </c>
      <c r="E22" s="2">
        <v>34491</v>
      </c>
      <c r="F22" s="1">
        <f t="shared" si="0"/>
        <v>1624</v>
      </c>
      <c r="G22" t="s">
        <v>122</v>
      </c>
      <c r="H22" s="4">
        <v>34066</v>
      </c>
      <c r="I22" s="1">
        <f t="shared" si="1"/>
        <v>2049</v>
      </c>
    </row>
    <row r="23" spans="3:10" ht="12.75">
      <c r="C23" s="2"/>
      <c r="D23" t="s">
        <v>169</v>
      </c>
      <c r="E23" s="3">
        <f>SUM(F6:F22)/17/365.25</f>
        <v>5.960462213632886</v>
      </c>
      <c r="F23" s="3"/>
      <c r="G23" s="3" t="s">
        <v>170</v>
      </c>
      <c r="H23" s="3">
        <f>SUM(I6:I22)/17/365.25</f>
        <v>4.479929137979627</v>
      </c>
      <c r="I23" s="3"/>
      <c r="J23" s="3"/>
    </row>
    <row r="24" spans="3:9" ht="13.5" customHeight="1">
      <c r="C24" s="2"/>
      <c r="E24" s="2"/>
      <c r="F24" s="3"/>
      <c r="H24" s="4"/>
      <c r="I24" s="3"/>
    </row>
    <row r="25" spans="3:9" ht="13.5" customHeight="1">
      <c r="C25" s="2"/>
      <c r="E25" s="2"/>
      <c r="F25" s="3"/>
      <c r="H25" s="4"/>
      <c r="I25" s="3"/>
    </row>
    <row r="26" spans="1:9" ht="12.75">
      <c r="A26">
        <v>1</v>
      </c>
      <c r="B26" t="s">
        <v>135</v>
      </c>
      <c r="C26" s="2">
        <v>36177</v>
      </c>
      <c r="D26" t="s">
        <v>118</v>
      </c>
      <c r="E26" s="2">
        <v>35016</v>
      </c>
      <c r="F26" s="1">
        <f aca="true" t="shared" si="2" ref="F26:F96">C26-E26</f>
        <v>1161</v>
      </c>
      <c r="G26" t="s">
        <v>136</v>
      </c>
      <c r="H26" s="2">
        <v>34784</v>
      </c>
      <c r="I26" s="1">
        <f>C26-H26</f>
        <v>1393</v>
      </c>
    </row>
    <row r="27" spans="1:9" ht="12.75">
      <c r="A27">
        <v>2</v>
      </c>
      <c r="B27" t="s">
        <v>95</v>
      </c>
      <c r="C27" s="2">
        <v>36200</v>
      </c>
      <c r="D27" t="s">
        <v>39</v>
      </c>
      <c r="E27" s="2">
        <v>35555</v>
      </c>
      <c r="F27" s="1">
        <f t="shared" si="2"/>
        <v>645</v>
      </c>
      <c r="G27" t="s">
        <v>97</v>
      </c>
      <c r="H27" s="2">
        <v>34466</v>
      </c>
      <c r="I27" s="1">
        <f>C27-H27</f>
        <v>1734</v>
      </c>
    </row>
    <row r="28" spans="1:9" ht="12.75">
      <c r="A28">
        <v>3</v>
      </c>
      <c r="B28" t="s">
        <v>6</v>
      </c>
      <c r="C28" s="2">
        <v>36204</v>
      </c>
      <c r="D28" t="s">
        <v>117</v>
      </c>
      <c r="E28" s="2">
        <v>34529</v>
      </c>
      <c r="F28" s="1">
        <f t="shared" si="2"/>
        <v>1675</v>
      </c>
      <c r="G28" t="s">
        <v>7</v>
      </c>
      <c r="H28" s="2">
        <v>34792</v>
      </c>
      <c r="I28" s="1">
        <f aca="true" t="shared" si="3" ref="I28:I97">C28-H28</f>
        <v>1412</v>
      </c>
    </row>
    <row r="29" spans="1:9" ht="12.75">
      <c r="A29">
        <v>4</v>
      </c>
      <c r="B29" t="s">
        <v>141</v>
      </c>
      <c r="C29" s="2">
        <v>36206</v>
      </c>
      <c r="D29" t="s">
        <v>39</v>
      </c>
      <c r="E29" s="2">
        <v>35555</v>
      </c>
      <c r="F29" s="1">
        <f t="shared" si="2"/>
        <v>651</v>
      </c>
      <c r="G29" t="s">
        <v>142</v>
      </c>
      <c r="H29" s="2">
        <v>34122</v>
      </c>
      <c r="I29" s="1">
        <f t="shared" si="3"/>
        <v>2084</v>
      </c>
    </row>
    <row r="30" spans="1:9" ht="12.75">
      <c r="A30">
        <v>5</v>
      </c>
      <c r="B30" t="s">
        <v>19</v>
      </c>
      <c r="C30" s="2">
        <v>36213</v>
      </c>
      <c r="D30" t="s">
        <v>39</v>
      </c>
      <c r="E30" s="2">
        <v>35555</v>
      </c>
      <c r="F30" s="1">
        <f t="shared" si="2"/>
        <v>658</v>
      </c>
      <c r="G30" t="s">
        <v>21</v>
      </c>
      <c r="H30" s="2">
        <v>35510</v>
      </c>
      <c r="I30" s="1">
        <f t="shared" si="3"/>
        <v>703</v>
      </c>
    </row>
    <row r="31" spans="1:9" ht="12.75">
      <c r="A31">
        <v>6</v>
      </c>
      <c r="B31" t="s">
        <v>22</v>
      </c>
      <c r="C31" s="2">
        <v>36227</v>
      </c>
      <c r="D31" t="s">
        <v>143</v>
      </c>
      <c r="E31" s="2">
        <v>34339</v>
      </c>
      <c r="F31" s="1">
        <f t="shared" si="2"/>
        <v>1888</v>
      </c>
      <c r="G31" t="s">
        <v>84</v>
      </c>
      <c r="H31" s="2">
        <v>34424</v>
      </c>
      <c r="I31" s="1">
        <f t="shared" si="3"/>
        <v>1803</v>
      </c>
    </row>
    <row r="32" spans="1:9" ht="12.75">
      <c r="A32">
        <v>7</v>
      </c>
      <c r="B32" t="s">
        <v>131</v>
      </c>
      <c r="C32" s="2">
        <v>36232</v>
      </c>
      <c r="D32" t="s">
        <v>140</v>
      </c>
      <c r="E32" s="2">
        <v>35600</v>
      </c>
      <c r="F32" s="1">
        <f t="shared" si="2"/>
        <v>632</v>
      </c>
      <c r="G32" t="s">
        <v>133</v>
      </c>
      <c r="H32" s="2">
        <v>35160</v>
      </c>
      <c r="I32" s="1">
        <f t="shared" si="3"/>
        <v>1072</v>
      </c>
    </row>
    <row r="33" spans="1:9" ht="12.75">
      <c r="A33">
        <v>8</v>
      </c>
      <c r="B33" t="s">
        <v>64</v>
      </c>
      <c r="C33" s="2">
        <v>36232</v>
      </c>
      <c r="D33" t="s">
        <v>146</v>
      </c>
      <c r="E33" s="2">
        <v>34598</v>
      </c>
      <c r="F33" s="1">
        <f t="shared" si="2"/>
        <v>1634</v>
      </c>
      <c r="G33" t="s">
        <v>88</v>
      </c>
      <c r="H33" s="2">
        <v>34162</v>
      </c>
      <c r="I33" s="1">
        <f t="shared" si="3"/>
        <v>2070</v>
      </c>
    </row>
    <row r="34" spans="1:9" ht="12.75">
      <c r="A34">
        <v>9</v>
      </c>
      <c r="B34" t="s">
        <v>144</v>
      </c>
      <c r="C34" s="2">
        <v>36235</v>
      </c>
      <c r="D34" t="s">
        <v>20</v>
      </c>
      <c r="E34" s="2">
        <v>35600</v>
      </c>
      <c r="F34" s="1">
        <f t="shared" si="2"/>
        <v>635</v>
      </c>
      <c r="G34" t="s">
        <v>145</v>
      </c>
      <c r="H34" s="2">
        <v>35520</v>
      </c>
      <c r="I34" s="1">
        <f t="shared" si="3"/>
        <v>715</v>
      </c>
    </row>
    <row r="35" spans="1:9" ht="12.75">
      <c r="A35">
        <v>10</v>
      </c>
      <c r="B35" t="s">
        <v>127</v>
      </c>
      <c r="C35" s="2">
        <v>36242</v>
      </c>
      <c r="D35" t="s">
        <v>116</v>
      </c>
      <c r="E35" s="2">
        <v>32609</v>
      </c>
      <c r="F35" s="1">
        <f t="shared" si="2"/>
        <v>3633</v>
      </c>
      <c r="G35" t="s">
        <v>129</v>
      </c>
      <c r="H35" s="2">
        <v>33966</v>
      </c>
      <c r="I35" s="1">
        <f t="shared" si="3"/>
        <v>2276</v>
      </c>
    </row>
    <row r="36" spans="1:9" ht="12.75">
      <c r="A36">
        <v>11</v>
      </c>
      <c r="B36" t="s">
        <v>103</v>
      </c>
      <c r="C36" s="2">
        <v>36276</v>
      </c>
      <c r="D36" t="s">
        <v>49</v>
      </c>
      <c r="E36" s="2">
        <v>34736</v>
      </c>
      <c r="F36" s="1">
        <f t="shared" si="2"/>
        <v>1540</v>
      </c>
      <c r="G36" t="s">
        <v>104</v>
      </c>
      <c r="H36" s="2">
        <v>34882</v>
      </c>
      <c r="I36" s="1">
        <f t="shared" si="3"/>
        <v>1394</v>
      </c>
    </row>
    <row r="37" spans="1:9" ht="12.75">
      <c r="A37">
        <v>12</v>
      </c>
      <c r="B37" t="s">
        <v>44</v>
      </c>
      <c r="C37" s="2">
        <v>36283</v>
      </c>
      <c r="D37" t="s">
        <v>49</v>
      </c>
      <c r="E37" s="2">
        <v>34736</v>
      </c>
      <c r="F37" s="1">
        <f t="shared" si="2"/>
        <v>1547</v>
      </c>
      <c r="G37" t="s">
        <v>46</v>
      </c>
      <c r="H37" s="2">
        <v>34491</v>
      </c>
      <c r="I37" s="1">
        <f t="shared" si="3"/>
        <v>1792</v>
      </c>
    </row>
    <row r="38" spans="1:9" ht="12.75">
      <c r="A38">
        <v>13</v>
      </c>
      <c r="B38" t="s">
        <v>105</v>
      </c>
      <c r="C38" s="2">
        <v>36292</v>
      </c>
      <c r="D38" t="s">
        <v>115</v>
      </c>
      <c r="E38" s="2">
        <v>32682</v>
      </c>
      <c r="F38" s="1">
        <f t="shared" si="2"/>
        <v>3610</v>
      </c>
      <c r="G38" t="s">
        <v>147</v>
      </c>
      <c r="H38" s="2">
        <v>34890</v>
      </c>
      <c r="I38" s="1">
        <f t="shared" si="3"/>
        <v>1402</v>
      </c>
    </row>
    <row r="39" spans="1:9" ht="12.75">
      <c r="A39">
        <v>14</v>
      </c>
      <c r="B39" t="s">
        <v>105</v>
      </c>
      <c r="C39" s="2">
        <v>36293</v>
      </c>
      <c r="D39" t="s">
        <v>68</v>
      </c>
      <c r="E39" s="2">
        <v>34843</v>
      </c>
      <c r="F39" s="1">
        <f t="shared" si="2"/>
        <v>1450</v>
      </c>
      <c r="G39" t="s">
        <v>106</v>
      </c>
      <c r="H39" s="2">
        <v>34529</v>
      </c>
      <c r="I39" s="1">
        <f t="shared" si="3"/>
        <v>1764</v>
      </c>
    </row>
    <row r="40" spans="1:9" ht="12.75">
      <c r="A40">
        <v>15</v>
      </c>
      <c r="B40" t="s">
        <v>27</v>
      </c>
      <c r="C40" s="2">
        <v>36298</v>
      </c>
      <c r="D40" t="s">
        <v>140</v>
      </c>
      <c r="E40" s="2">
        <v>35600</v>
      </c>
      <c r="F40" s="1">
        <f t="shared" si="2"/>
        <v>698</v>
      </c>
      <c r="G40" t="s">
        <v>28</v>
      </c>
      <c r="H40" s="2">
        <v>34975</v>
      </c>
      <c r="I40" s="1">
        <f t="shared" si="3"/>
        <v>1323</v>
      </c>
    </row>
    <row r="41" spans="1:9" ht="12.75">
      <c r="A41">
        <v>16</v>
      </c>
      <c r="B41" t="s">
        <v>22</v>
      </c>
      <c r="C41" s="2">
        <v>36303</v>
      </c>
      <c r="D41" t="s">
        <v>143</v>
      </c>
      <c r="E41" s="2">
        <v>34339</v>
      </c>
      <c r="F41" s="1">
        <f t="shared" si="2"/>
        <v>1964</v>
      </c>
      <c r="G41" t="s">
        <v>24</v>
      </c>
      <c r="H41" s="2">
        <v>35459</v>
      </c>
      <c r="I41" s="1">
        <f t="shared" si="3"/>
        <v>844</v>
      </c>
    </row>
    <row r="42" spans="1:9" ht="12.75">
      <c r="A42">
        <v>17</v>
      </c>
      <c r="B42" t="s">
        <v>61</v>
      </c>
      <c r="C42" s="2">
        <v>36306</v>
      </c>
      <c r="D42" t="s">
        <v>146</v>
      </c>
      <c r="E42" s="2">
        <v>34598</v>
      </c>
      <c r="F42" s="1">
        <f t="shared" si="2"/>
        <v>1708</v>
      </c>
      <c r="G42" t="s">
        <v>138</v>
      </c>
      <c r="H42" s="2">
        <v>33741</v>
      </c>
      <c r="I42" s="1">
        <f t="shared" si="3"/>
        <v>2565</v>
      </c>
    </row>
    <row r="43" spans="1:9" ht="12.75">
      <c r="A43">
        <v>18</v>
      </c>
      <c r="B43" t="s">
        <v>14</v>
      </c>
      <c r="C43" s="2">
        <v>36308</v>
      </c>
      <c r="D43" t="s">
        <v>20</v>
      </c>
      <c r="E43" s="2">
        <v>35600</v>
      </c>
      <c r="F43" s="1">
        <f t="shared" si="2"/>
        <v>708</v>
      </c>
      <c r="G43" t="s">
        <v>108</v>
      </c>
      <c r="H43" s="2">
        <v>35520</v>
      </c>
      <c r="I43" s="1">
        <f t="shared" si="3"/>
        <v>788</v>
      </c>
    </row>
    <row r="44" spans="1:9" ht="12.75">
      <c r="A44">
        <v>19</v>
      </c>
      <c r="B44" t="s">
        <v>148</v>
      </c>
      <c r="C44" s="2">
        <v>36309</v>
      </c>
      <c r="D44" t="s">
        <v>149</v>
      </c>
      <c r="E44" s="2"/>
      <c r="F44" s="1"/>
      <c r="G44" t="s">
        <v>150</v>
      </c>
      <c r="H44" s="2">
        <v>34417</v>
      </c>
      <c r="I44" s="1">
        <f t="shared" si="3"/>
        <v>1892</v>
      </c>
    </row>
    <row r="45" spans="1:9" ht="12.75">
      <c r="A45">
        <v>20</v>
      </c>
      <c r="B45" t="s">
        <v>80</v>
      </c>
      <c r="C45" s="2">
        <v>36323</v>
      </c>
      <c r="D45" t="s">
        <v>117</v>
      </c>
      <c r="E45" s="2">
        <v>34529</v>
      </c>
      <c r="F45" s="1">
        <f t="shared" si="2"/>
        <v>1794</v>
      </c>
      <c r="G45" t="s">
        <v>81</v>
      </c>
      <c r="H45" s="2">
        <v>35503</v>
      </c>
      <c r="I45" s="1">
        <f t="shared" si="3"/>
        <v>820</v>
      </c>
    </row>
    <row r="46" spans="1:9" ht="12.75">
      <c r="A46">
        <v>21</v>
      </c>
      <c r="B46" t="s">
        <v>52</v>
      </c>
      <c r="C46" s="2">
        <v>36338</v>
      </c>
      <c r="D46" t="s">
        <v>151</v>
      </c>
      <c r="E46" s="2">
        <v>34451</v>
      </c>
      <c r="F46" s="1">
        <f t="shared" si="2"/>
        <v>1887</v>
      </c>
      <c r="G46" t="s">
        <v>152</v>
      </c>
      <c r="H46" s="2">
        <v>33820</v>
      </c>
      <c r="I46" s="1">
        <f t="shared" si="3"/>
        <v>2518</v>
      </c>
    </row>
    <row r="47" spans="1:9" ht="12.75">
      <c r="A47">
        <v>22</v>
      </c>
      <c r="B47" t="s">
        <v>70</v>
      </c>
      <c r="C47" s="2">
        <v>36348</v>
      </c>
      <c r="D47" t="s">
        <v>79</v>
      </c>
      <c r="E47" s="2">
        <v>35082</v>
      </c>
      <c r="F47" s="1">
        <f t="shared" si="2"/>
        <v>1266</v>
      </c>
      <c r="G47" t="s">
        <v>74</v>
      </c>
      <c r="H47" s="2">
        <v>34889</v>
      </c>
      <c r="I47" s="1">
        <f t="shared" si="3"/>
        <v>1459</v>
      </c>
    </row>
    <row r="48" spans="1:9" ht="12.75">
      <c r="A48">
        <v>23</v>
      </c>
      <c r="B48" t="s">
        <v>70</v>
      </c>
      <c r="C48" s="2">
        <v>36351</v>
      </c>
      <c r="D48" t="s">
        <v>125</v>
      </c>
      <c r="E48" s="2">
        <v>33820</v>
      </c>
      <c r="F48" s="1">
        <f t="shared" si="2"/>
        <v>2531</v>
      </c>
      <c r="G48" t="s">
        <v>154</v>
      </c>
      <c r="H48" s="2">
        <v>35233</v>
      </c>
      <c r="I48" s="1">
        <f t="shared" si="3"/>
        <v>1118</v>
      </c>
    </row>
    <row r="49" spans="1:9" ht="12.75">
      <c r="A49">
        <v>24</v>
      </c>
      <c r="B49" t="s">
        <v>14</v>
      </c>
      <c r="C49" s="2">
        <v>36363</v>
      </c>
      <c r="D49" t="s">
        <v>146</v>
      </c>
      <c r="E49" s="2">
        <v>34598</v>
      </c>
      <c r="F49" s="1">
        <f t="shared" si="2"/>
        <v>1765</v>
      </c>
      <c r="G49" t="s">
        <v>155</v>
      </c>
      <c r="H49" s="2">
        <v>34529</v>
      </c>
      <c r="I49" s="1">
        <f t="shared" si="3"/>
        <v>1834</v>
      </c>
    </row>
    <row r="50" spans="1:9" ht="12.75">
      <c r="A50">
        <v>25</v>
      </c>
      <c r="B50" t="s">
        <v>153</v>
      </c>
      <c r="C50" s="2">
        <v>36368</v>
      </c>
      <c r="D50" t="s">
        <v>98</v>
      </c>
      <c r="E50" s="2">
        <v>34484</v>
      </c>
      <c r="F50" s="1">
        <f t="shared" si="2"/>
        <v>1884</v>
      </c>
      <c r="G50" t="s">
        <v>99</v>
      </c>
      <c r="H50" s="2">
        <v>35031</v>
      </c>
      <c r="I50" s="1">
        <f t="shared" si="3"/>
        <v>1337</v>
      </c>
    </row>
    <row r="51" spans="1:9" ht="12.75">
      <c r="A51">
        <v>26</v>
      </c>
      <c r="B51" t="s">
        <v>156</v>
      </c>
      <c r="C51" s="2">
        <v>36389</v>
      </c>
      <c r="D51" t="s">
        <v>157</v>
      </c>
      <c r="E51" s="2">
        <v>35390</v>
      </c>
      <c r="F51" s="1">
        <f t="shared" si="2"/>
        <v>999</v>
      </c>
      <c r="G51" t="s">
        <v>158</v>
      </c>
      <c r="H51" s="2">
        <v>34901</v>
      </c>
      <c r="I51" s="1">
        <f t="shared" si="3"/>
        <v>1488</v>
      </c>
    </row>
    <row r="52" spans="1:9" ht="12.75">
      <c r="A52">
        <v>27</v>
      </c>
      <c r="B52" t="s">
        <v>159</v>
      </c>
      <c r="C52" s="2">
        <v>36412</v>
      </c>
      <c r="D52" t="s">
        <v>160</v>
      </c>
      <c r="E52" s="2">
        <v>33270</v>
      </c>
      <c r="F52" s="1">
        <f t="shared" si="2"/>
        <v>3142</v>
      </c>
      <c r="G52" t="s">
        <v>161</v>
      </c>
      <c r="H52" s="2">
        <v>33985</v>
      </c>
      <c r="I52" s="1">
        <f t="shared" si="3"/>
        <v>2427</v>
      </c>
    </row>
    <row r="53" spans="1:9" ht="12.75">
      <c r="A53">
        <v>28</v>
      </c>
      <c r="B53" t="s">
        <v>162</v>
      </c>
      <c r="C53" s="2">
        <v>36417</v>
      </c>
      <c r="D53" t="s">
        <v>45</v>
      </c>
      <c r="E53" s="2">
        <v>35414</v>
      </c>
      <c r="F53" s="1">
        <f t="shared" si="2"/>
        <v>1003</v>
      </c>
      <c r="G53" t="s">
        <v>163</v>
      </c>
      <c r="H53" s="2">
        <v>35622</v>
      </c>
      <c r="I53" s="1">
        <f t="shared" si="3"/>
        <v>795</v>
      </c>
    </row>
    <row r="54" spans="1:9" ht="12.75">
      <c r="A54">
        <v>29</v>
      </c>
      <c r="B54" t="s">
        <v>38</v>
      </c>
      <c r="C54" s="2">
        <v>36444</v>
      </c>
      <c r="D54" t="s">
        <v>39</v>
      </c>
      <c r="E54" s="2">
        <v>35555</v>
      </c>
      <c r="F54" s="1">
        <f t="shared" si="2"/>
        <v>889</v>
      </c>
      <c r="G54" t="s">
        <v>97</v>
      </c>
      <c r="H54" s="2">
        <v>34466</v>
      </c>
      <c r="I54" s="1">
        <f t="shared" si="3"/>
        <v>1978</v>
      </c>
    </row>
    <row r="55" spans="1:9" ht="12.75">
      <c r="A55">
        <v>30</v>
      </c>
      <c r="B55" t="s">
        <v>144</v>
      </c>
      <c r="C55" s="2">
        <v>36476</v>
      </c>
      <c r="D55" t="s">
        <v>140</v>
      </c>
      <c r="E55" s="2">
        <v>35600</v>
      </c>
      <c r="F55" s="1">
        <f t="shared" si="2"/>
        <v>876</v>
      </c>
      <c r="G55" t="s">
        <v>164</v>
      </c>
      <c r="H55" s="2">
        <v>34378</v>
      </c>
      <c r="I55" s="1">
        <f t="shared" si="3"/>
        <v>2098</v>
      </c>
    </row>
    <row r="56" spans="1:9" ht="12.75">
      <c r="A56">
        <v>31</v>
      </c>
      <c r="B56" t="s">
        <v>33</v>
      </c>
      <c r="C56" s="2">
        <v>36525</v>
      </c>
      <c r="D56" t="s">
        <v>115</v>
      </c>
      <c r="E56" s="2">
        <v>32682</v>
      </c>
      <c r="F56" s="1">
        <f t="shared" si="2"/>
        <v>3843</v>
      </c>
      <c r="G56" t="s">
        <v>34</v>
      </c>
      <c r="H56" s="2">
        <v>35231</v>
      </c>
      <c r="I56" s="1">
        <f t="shared" si="3"/>
        <v>1294</v>
      </c>
    </row>
    <row r="57" spans="3:10" ht="12.75">
      <c r="C57" s="2"/>
      <c r="D57" t="s">
        <v>169</v>
      </c>
      <c r="E57" s="3">
        <f>SUM(F26:F56)/31/365.25</f>
        <v>4.267161246163697</v>
      </c>
      <c r="F57" s="3"/>
      <c r="G57" s="3" t="s">
        <v>170</v>
      </c>
      <c r="H57" s="3">
        <f>SUM(I26:I56)/31/365.25</f>
        <v>4.256209843015168</v>
      </c>
      <c r="I57" s="3"/>
      <c r="J57" s="3"/>
    </row>
    <row r="58" spans="3:9" ht="12.75">
      <c r="C58" s="2"/>
      <c r="E58" s="2"/>
      <c r="F58" s="3"/>
      <c r="H58" s="2"/>
      <c r="I58" s="3"/>
    </row>
    <row r="59" spans="3:9" ht="12.75">
      <c r="C59" s="2"/>
      <c r="E59" s="2"/>
      <c r="F59" s="3"/>
      <c r="H59" s="2"/>
      <c r="I59" s="3"/>
    </row>
    <row r="60" spans="1:9" ht="12.75">
      <c r="A60">
        <v>1</v>
      </c>
      <c r="B60" t="s">
        <v>29</v>
      </c>
      <c r="C60" s="2">
        <v>36532</v>
      </c>
      <c r="D60" t="s">
        <v>116</v>
      </c>
      <c r="E60" s="2">
        <v>32609</v>
      </c>
      <c r="F60" s="1">
        <f t="shared" si="2"/>
        <v>3923</v>
      </c>
      <c r="G60" t="s">
        <v>30</v>
      </c>
      <c r="H60" s="2">
        <v>35855</v>
      </c>
      <c r="I60" s="1">
        <f t="shared" si="3"/>
        <v>677</v>
      </c>
    </row>
    <row r="61" spans="1:9" ht="12.75">
      <c r="A61">
        <v>2</v>
      </c>
      <c r="B61" t="s">
        <v>6</v>
      </c>
      <c r="C61" s="2">
        <v>36542</v>
      </c>
      <c r="D61" t="s">
        <v>117</v>
      </c>
      <c r="E61" s="2">
        <v>34529</v>
      </c>
      <c r="F61" s="1">
        <f t="shared" si="2"/>
        <v>2013</v>
      </c>
      <c r="G61" t="s">
        <v>7</v>
      </c>
      <c r="H61" s="2">
        <v>34792</v>
      </c>
      <c r="I61" s="1">
        <f t="shared" si="3"/>
        <v>1750</v>
      </c>
    </row>
    <row r="62" spans="1:9" ht="12.75">
      <c r="A62">
        <v>3</v>
      </c>
      <c r="B62" t="s">
        <v>19</v>
      </c>
      <c r="C62" s="2">
        <v>36546</v>
      </c>
      <c r="D62" t="s">
        <v>118</v>
      </c>
      <c r="E62" s="2">
        <v>35016</v>
      </c>
      <c r="F62" s="1">
        <f t="shared" si="2"/>
        <v>1530</v>
      </c>
      <c r="G62" t="s">
        <v>21</v>
      </c>
      <c r="H62" s="2">
        <v>35510</v>
      </c>
      <c r="I62" s="1">
        <f t="shared" si="3"/>
        <v>1036</v>
      </c>
    </row>
    <row r="63" spans="1:9" ht="12.75">
      <c r="A63">
        <v>4</v>
      </c>
      <c r="B63" t="s">
        <v>70</v>
      </c>
      <c r="C63" s="2">
        <v>36561</v>
      </c>
      <c r="D63" t="s">
        <v>79</v>
      </c>
      <c r="E63" s="2">
        <v>35082</v>
      </c>
      <c r="F63" s="1">
        <f t="shared" si="2"/>
        <v>1479</v>
      </c>
      <c r="G63" t="s">
        <v>74</v>
      </c>
      <c r="H63" s="2">
        <v>34889</v>
      </c>
      <c r="I63" s="1">
        <f t="shared" si="3"/>
        <v>1672</v>
      </c>
    </row>
    <row r="64" spans="1:9" ht="12.75">
      <c r="A64">
        <v>5</v>
      </c>
      <c r="B64" t="s">
        <v>64</v>
      </c>
      <c r="C64" s="2">
        <v>36602</v>
      </c>
      <c r="D64" t="s">
        <v>119</v>
      </c>
      <c r="E64" s="2">
        <v>34598</v>
      </c>
      <c r="F64" s="1">
        <f t="shared" si="2"/>
        <v>2004</v>
      </c>
      <c r="G64" t="s">
        <v>88</v>
      </c>
      <c r="H64" s="2">
        <v>34162</v>
      </c>
      <c r="I64" s="1">
        <f t="shared" si="3"/>
        <v>2440</v>
      </c>
    </row>
    <row r="65" spans="1:9" ht="12.75">
      <c r="A65">
        <v>6</v>
      </c>
      <c r="B65" t="s">
        <v>11</v>
      </c>
      <c r="C65" s="2">
        <v>36611</v>
      </c>
      <c r="D65" t="s">
        <v>98</v>
      </c>
      <c r="E65" s="2">
        <v>34484</v>
      </c>
      <c r="F65" s="1">
        <f t="shared" si="2"/>
        <v>2127</v>
      </c>
      <c r="G65" t="s">
        <v>99</v>
      </c>
      <c r="H65" s="2">
        <v>35031</v>
      </c>
      <c r="I65" s="1">
        <f t="shared" si="3"/>
        <v>1580</v>
      </c>
    </row>
    <row r="66" spans="1:9" ht="12.75">
      <c r="A66">
        <v>7</v>
      </c>
      <c r="B66" t="s">
        <v>22</v>
      </c>
      <c r="C66" s="2">
        <v>36622</v>
      </c>
      <c r="D66" t="s">
        <v>49</v>
      </c>
      <c r="E66" s="2">
        <v>34736</v>
      </c>
      <c r="F66" s="1">
        <f t="shared" si="2"/>
        <v>1886</v>
      </c>
      <c r="G66" t="s">
        <v>84</v>
      </c>
      <c r="H66" s="2">
        <v>34424</v>
      </c>
      <c r="I66" s="1">
        <f t="shared" si="3"/>
        <v>2198</v>
      </c>
    </row>
    <row r="67" spans="1:9" ht="12.75">
      <c r="A67">
        <v>8</v>
      </c>
      <c r="B67" t="s">
        <v>112</v>
      </c>
      <c r="C67" s="2">
        <v>36622</v>
      </c>
      <c r="D67" t="s">
        <v>113</v>
      </c>
      <c r="E67" s="2">
        <v>34432</v>
      </c>
      <c r="F67" s="1">
        <f t="shared" si="2"/>
        <v>2190</v>
      </c>
      <c r="G67" t="s">
        <v>114</v>
      </c>
      <c r="H67" s="2">
        <v>34273</v>
      </c>
      <c r="I67" s="1">
        <f t="shared" si="3"/>
        <v>2349</v>
      </c>
    </row>
    <row r="68" spans="1:9" ht="12.75">
      <c r="A68">
        <v>9</v>
      </c>
      <c r="B68" t="s">
        <v>25</v>
      </c>
      <c r="C68" s="2">
        <v>36631</v>
      </c>
      <c r="D68" t="s">
        <v>83</v>
      </c>
      <c r="E68" s="2">
        <v>35214</v>
      </c>
      <c r="F68" s="1">
        <f t="shared" si="2"/>
        <v>1417</v>
      </c>
      <c r="G68" t="s">
        <v>26</v>
      </c>
      <c r="H68" s="2">
        <v>35884</v>
      </c>
      <c r="I68" s="1">
        <f t="shared" si="3"/>
        <v>747</v>
      </c>
    </row>
    <row r="69" spans="1:9" ht="12.75">
      <c r="A69">
        <v>10</v>
      </c>
      <c r="B69" t="s">
        <v>120</v>
      </c>
      <c r="C69" s="2">
        <v>36634</v>
      </c>
      <c r="D69" t="s">
        <v>121</v>
      </c>
      <c r="E69" s="2">
        <v>34491</v>
      </c>
      <c r="F69" s="1">
        <f t="shared" si="2"/>
        <v>2143</v>
      </c>
      <c r="G69" t="s">
        <v>122</v>
      </c>
      <c r="H69" s="2">
        <v>34066</v>
      </c>
      <c r="I69" s="1">
        <f t="shared" si="3"/>
        <v>2568</v>
      </c>
    </row>
    <row r="70" spans="1:9" ht="12.75">
      <c r="A70">
        <v>11</v>
      </c>
      <c r="B70" t="s">
        <v>38</v>
      </c>
      <c r="C70" s="2">
        <v>36646</v>
      </c>
      <c r="D70" t="s">
        <v>39</v>
      </c>
      <c r="E70" s="2">
        <v>35555</v>
      </c>
      <c r="F70" s="1">
        <f t="shared" si="2"/>
        <v>1091</v>
      </c>
      <c r="G70" t="s">
        <v>40</v>
      </c>
      <c r="H70" s="2">
        <v>35220</v>
      </c>
      <c r="I70" s="1">
        <f t="shared" si="3"/>
        <v>1426</v>
      </c>
    </row>
    <row r="71" spans="1:9" ht="12.75">
      <c r="A71">
        <v>12</v>
      </c>
      <c r="B71" t="s">
        <v>44</v>
      </c>
      <c r="C71" s="2">
        <v>36649</v>
      </c>
      <c r="D71" t="s">
        <v>91</v>
      </c>
      <c r="E71" s="2">
        <v>33923</v>
      </c>
      <c r="F71" s="1">
        <f t="shared" si="2"/>
        <v>2726</v>
      </c>
      <c r="G71" t="s">
        <v>46</v>
      </c>
      <c r="H71" s="2">
        <v>34491</v>
      </c>
      <c r="I71" s="1">
        <f t="shared" si="3"/>
        <v>2158</v>
      </c>
    </row>
    <row r="72" spans="1:9" ht="12.75">
      <c r="A72">
        <v>13</v>
      </c>
      <c r="B72" t="s">
        <v>127</v>
      </c>
      <c r="C72" s="2">
        <v>36659</v>
      </c>
      <c r="D72" t="s">
        <v>128</v>
      </c>
      <c r="E72" s="2">
        <v>32349</v>
      </c>
      <c r="F72" s="1">
        <f t="shared" si="2"/>
        <v>4310</v>
      </c>
      <c r="G72" t="s">
        <v>129</v>
      </c>
      <c r="H72" s="2">
        <v>33967</v>
      </c>
      <c r="I72" s="1">
        <f t="shared" si="3"/>
        <v>2692</v>
      </c>
    </row>
    <row r="73" spans="1:9" ht="12.75">
      <c r="A73">
        <v>14</v>
      </c>
      <c r="B73" t="s">
        <v>38</v>
      </c>
      <c r="C73" s="2">
        <v>36666</v>
      </c>
      <c r="D73" t="s">
        <v>123</v>
      </c>
      <c r="E73" s="2">
        <v>34032</v>
      </c>
      <c r="F73" s="1">
        <f t="shared" si="2"/>
        <v>2634</v>
      </c>
      <c r="G73" t="s">
        <v>50</v>
      </c>
      <c r="H73" s="2">
        <v>36072</v>
      </c>
      <c r="I73" s="1">
        <f t="shared" si="3"/>
        <v>594</v>
      </c>
    </row>
    <row r="74" spans="1:9" ht="12.75">
      <c r="A74">
        <v>15</v>
      </c>
      <c r="B74" t="s">
        <v>103</v>
      </c>
      <c r="C74" s="2">
        <v>36670</v>
      </c>
      <c r="D74" t="s">
        <v>79</v>
      </c>
      <c r="E74" s="2">
        <v>35082</v>
      </c>
      <c r="F74" s="1">
        <f t="shared" si="2"/>
        <v>1588</v>
      </c>
      <c r="G74" t="s">
        <v>104</v>
      </c>
      <c r="H74" s="2">
        <v>34882</v>
      </c>
      <c r="I74" s="1">
        <f t="shared" si="3"/>
        <v>1788</v>
      </c>
    </row>
    <row r="75" spans="1:9" ht="12.75">
      <c r="A75">
        <v>16</v>
      </c>
      <c r="B75" t="s">
        <v>27</v>
      </c>
      <c r="C75" s="2">
        <v>36673</v>
      </c>
      <c r="D75" t="s">
        <v>130</v>
      </c>
      <c r="E75" s="2">
        <v>35550</v>
      </c>
      <c r="F75" s="1">
        <f t="shared" si="2"/>
        <v>1123</v>
      </c>
      <c r="G75" t="s">
        <v>28</v>
      </c>
      <c r="H75" s="2">
        <v>34975</v>
      </c>
      <c r="I75" s="1">
        <f t="shared" si="3"/>
        <v>1698</v>
      </c>
    </row>
    <row r="76" spans="1:9" ht="12.75">
      <c r="A76">
        <v>17</v>
      </c>
      <c r="B76" t="s">
        <v>124</v>
      </c>
      <c r="C76" s="2">
        <v>36675</v>
      </c>
      <c r="D76" t="s">
        <v>125</v>
      </c>
      <c r="E76" s="2">
        <v>33820</v>
      </c>
      <c r="F76" s="1">
        <f t="shared" si="2"/>
        <v>2855</v>
      </c>
      <c r="G76" t="s">
        <v>126</v>
      </c>
      <c r="H76" s="2">
        <v>34399</v>
      </c>
      <c r="I76" s="1">
        <f t="shared" si="3"/>
        <v>2276</v>
      </c>
    </row>
    <row r="77" spans="1:9" ht="12.75">
      <c r="A77">
        <v>18</v>
      </c>
      <c r="B77" t="s">
        <v>61</v>
      </c>
      <c r="C77" s="2">
        <v>36677</v>
      </c>
      <c r="D77" t="s">
        <v>115</v>
      </c>
      <c r="E77" s="2">
        <v>32682</v>
      </c>
      <c r="F77" s="1">
        <f t="shared" si="2"/>
        <v>3995</v>
      </c>
      <c r="G77" t="s">
        <v>138</v>
      </c>
      <c r="H77" s="2">
        <v>33741</v>
      </c>
      <c r="I77" s="1">
        <f t="shared" si="3"/>
        <v>2936</v>
      </c>
    </row>
    <row r="78" spans="1:9" ht="12.75">
      <c r="A78">
        <v>19</v>
      </c>
      <c r="B78" t="s">
        <v>47</v>
      </c>
      <c r="C78" s="2">
        <v>36681</v>
      </c>
      <c r="D78" t="s">
        <v>89</v>
      </c>
      <c r="E78" s="2">
        <v>36072</v>
      </c>
      <c r="F78" s="1">
        <f t="shared" si="2"/>
        <v>609</v>
      </c>
      <c r="G78" t="s">
        <v>90</v>
      </c>
      <c r="H78" s="2">
        <v>35103</v>
      </c>
      <c r="I78" s="1">
        <f t="shared" si="3"/>
        <v>1578</v>
      </c>
    </row>
    <row r="79" spans="1:9" ht="12.75">
      <c r="A79">
        <v>20</v>
      </c>
      <c r="B79" t="s">
        <v>55</v>
      </c>
      <c r="C79" s="2">
        <v>36684</v>
      </c>
      <c r="D79" t="s">
        <v>45</v>
      </c>
      <c r="E79" s="2">
        <v>35414</v>
      </c>
      <c r="F79" s="1">
        <f t="shared" si="2"/>
        <v>1270</v>
      </c>
      <c r="G79" t="s">
        <v>57</v>
      </c>
      <c r="H79" s="2">
        <v>36115</v>
      </c>
      <c r="I79" s="1">
        <f t="shared" si="3"/>
        <v>569</v>
      </c>
    </row>
    <row r="80" spans="1:9" ht="12.75">
      <c r="A80">
        <v>21</v>
      </c>
      <c r="B80" t="s">
        <v>14</v>
      </c>
      <c r="C80" s="2">
        <v>36701</v>
      </c>
      <c r="D80" t="s">
        <v>134</v>
      </c>
      <c r="E80" s="2">
        <v>35569</v>
      </c>
      <c r="F80" s="1">
        <f t="shared" si="2"/>
        <v>1132</v>
      </c>
      <c r="G80" t="s">
        <v>108</v>
      </c>
      <c r="H80" s="2">
        <v>35520</v>
      </c>
      <c r="I80" s="1">
        <f t="shared" si="3"/>
        <v>1181</v>
      </c>
    </row>
    <row r="81" spans="1:9" ht="12.75">
      <c r="A81">
        <v>22</v>
      </c>
      <c r="B81" t="s">
        <v>131</v>
      </c>
      <c r="C81" s="2">
        <v>36706</v>
      </c>
      <c r="D81" t="s">
        <v>132</v>
      </c>
      <c r="E81" s="2">
        <v>35231</v>
      </c>
      <c r="F81" s="1">
        <f t="shared" si="2"/>
        <v>1475</v>
      </c>
      <c r="G81" t="s">
        <v>133</v>
      </c>
      <c r="H81" s="2">
        <v>35160</v>
      </c>
      <c r="I81" s="1">
        <f t="shared" si="3"/>
        <v>1546</v>
      </c>
    </row>
    <row r="82" spans="1:9" ht="12.75">
      <c r="A82">
        <v>23</v>
      </c>
      <c r="B82" t="s">
        <v>33</v>
      </c>
      <c r="C82" s="2">
        <v>36768</v>
      </c>
      <c r="D82" t="s">
        <v>139</v>
      </c>
      <c r="E82" s="2">
        <v>36092</v>
      </c>
      <c r="F82" s="1">
        <f t="shared" si="2"/>
        <v>676</v>
      </c>
      <c r="G82" t="s">
        <v>78</v>
      </c>
      <c r="H82" s="2">
        <v>36059</v>
      </c>
      <c r="I82" s="1">
        <f t="shared" si="3"/>
        <v>709</v>
      </c>
    </row>
    <row r="83" spans="1:9" ht="12.75">
      <c r="A83">
        <v>24</v>
      </c>
      <c r="B83" t="s">
        <v>22</v>
      </c>
      <c r="C83" s="2">
        <v>36778</v>
      </c>
      <c r="D83" t="s">
        <v>49</v>
      </c>
      <c r="E83" s="2">
        <v>34736</v>
      </c>
      <c r="F83" s="1">
        <f t="shared" si="2"/>
        <v>2042</v>
      </c>
      <c r="G83" t="s">
        <v>24</v>
      </c>
      <c r="H83" s="2">
        <v>35459</v>
      </c>
      <c r="I83" s="1">
        <f t="shared" si="3"/>
        <v>1319</v>
      </c>
    </row>
    <row r="84" spans="1:9" ht="12.75">
      <c r="A84">
        <v>25</v>
      </c>
      <c r="B84" t="s">
        <v>137</v>
      </c>
      <c r="C84" s="2">
        <v>36827</v>
      </c>
      <c r="D84" t="s">
        <v>96</v>
      </c>
      <c r="E84" s="2">
        <v>35431</v>
      </c>
      <c r="F84" s="1">
        <f t="shared" si="2"/>
        <v>1396</v>
      </c>
      <c r="G84" t="s">
        <v>97</v>
      </c>
      <c r="H84" s="2">
        <v>34466</v>
      </c>
      <c r="I84" s="1">
        <f t="shared" si="3"/>
        <v>2361</v>
      </c>
    </row>
    <row r="85" spans="1:9" ht="12.75">
      <c r="A85">
        <v>26</v>
      </c>
      <c r="B85" t="s">
        <v>135</v>
      </c>
      <c r="C85" s="2">
        <v>36840</v>
      </c>
      <c r="D85" t="s">
        <v>39</v>
      </c>
      <c r="E85" s="2">
        <v>35555</v>
      </c>
      <c r="F85" s="1">
        <f t="shared" si="2"/>
        <v>1285</v>
      </c>
      <c r="G85" t="s">
        <v>136</v>
      </c>
      <c r="H85" s="2">
        <v>34784</v>
      </c>
      <c r="I85" s="1">
        <f t="shared" si="3"/>
        <v>2056</v>
      </c>
    </row>
    <row r="86" spans="1:9" ht="12.75">
      <c r="A86">
        <v>27</v>
      </c>
      <c r="B86" t="s">
        <v>31</v>
      </c>
      <c r="C86" s="2">
        <v>36888</v>
      </c>
      <c r="D86" t="s">
        <v>140</v>
      </c>
      <c r="E86" s="2">
        <v>35600</v>
      </c>
      <c r="F86" s="1">
        <f t="shared" si="2"/>
        <v>1288</v>
      </c>
      <c r="G86" t="s">
        <v>32</v>
      </c>
      <c r="H86" s="2">
        <v>35581</v>
      </c>
      <c r="I86" s="1">
        <f t="shared" si="3"/>
        <v>1307</v>
      </c>
    </row>
    <row r="87" spans="3:10" ht="12.75">
      <c r="C87" s="2"/>
      <c r="D87" t="s">
        <v>169</v>
      </c>
      <c r="E87" s="3">
        <f>SUM(F60:F86)/27/365.25</f>
        <v>5.29388800162243</v>
      </c>
      <c r="F87" s="3"/>
      <c r="G87" s="3" t="s">
        <v>170</v>
      </c>
      <c r="H87" s="3">
        <f>SUM(I60:I86)/27/365.25</f>
        <v>4.584480442112201</v>
      </c>
      <c r="I87" s="3"/>
      <c r="J87" s="3"/>
    </row>
    <row r="88" spans="3:9" ht="12.75">
      <c r="C88" s="2"/>
      <c r="E88" s="2"/>
      <c r="F88" s="3"/>
      <c r="H88" s="2"/>
      <c r="I88" s="3"/>
    </row>
    <row r="89" spans="3:9" ht="12.75">
      <c r="C89" s="2"/>
      <c r="E89" s="2"/>
      <c r="F89" s="3"/>
      <c r="H89" s="2"/>
      <c r="I89" s="3"/>
    </row>
    <row r="90" spans="1:9" ht="12.75">
      <c r="A90">
        <v>1</v>
      </c>
      <c r="B90" t="s">
        <v>33</v>
      </c>
      <c r="C90" s="2">
        <v>36946</v>
      </c>
      <c r="D90" t="s">
        <v>79</v>
      </c>
      <c r="E90" s="2">
        <v>35082</v>
      </c>
      <c r="F90" s="1">
        <f t="shared" si="2"/>
        <v>1864</v>
      </c>
      <c r="G90" t="s">
        <v>34</v>
      </c>
      <c r="H90" s="2">
        <v>35231</v>
      </c>
      <c r="I90" s="1">
        <f t="shared" si="3"/>
        <v>1715</v>
      </c>
    </row>
    <row r="91" spans="1:9" ht="12.75">
      <c r="A91">
        <v>2</v>
      </c>
      <c r="B91" t="s">
        <v>70</v>
      </c>
      <c r="C91" s="2">
        <v>36958</v>
      </c>
      <c r="D91" t="s">
        <v>82</v>
      </c>
      <c r="E91" s="2">
        <v>36072</v>
      </c>
      <c r="F91" s="1">
        <f t="shared" si="2"/>
        <v>886</v>
      </c>
      <c r="G91" t="s">
        <v>74</v>
      </c>
      <c r="H91" s="2">
        <v>34889</v>
      </c>
      <c r="I91" s="1">
        <f t="shared" si="3"/>
        <v>2069</v>
      </c>
    </row>
    <row r="92" spans="1:9" ht="12.75">
      <c r="A92">
        <v>3</v>
      </c>
      <c r="B92" t="s">
        <v>29</v>
      </c>
      <c r="C92" s="2">
        <v>36976</v>
      </c>
      <c r="D92" t="s">
        <v>49</v>
      </c>
      <c r="E92" s="2">
        <v>34736</v>
      </c>
      <c r="F92" s="1">
        <f t="shared" si="2"/>
        <v>2240</v>
      </c>
      <c r="G92" t="s">
        <v>30</v>
      </c>
      <c r="H92" s="2">
        <v>35855</v>
      </c>
      <c r="I92" s="1">
        <f t="shared" si="3"/>
        <v>1121</v>
      </c>
    </row>
    <row r="93" spans="1:9" ht="12.75">
      <c r="A93">
        <v>4</v>
      </c>
      <c r="B93" t="s">
        <v>25</v>
      </c>
      <c r="C93" s="2">
        <v>36986</v>
      </c>
      <c r="D93" t="s">
        <v>83</v>
      </c>
      <c r="E93" s="2">
        <v>35214</v>
      </c>
      <c r="F93" s="1">
        <f t="shared" si="2"/>
        <v>1772</v>
      </c>
      <c r="G93" t="s">
        <v>26</v>
      </c>
      <c r="H93" s="2">
        <v>35884</v>
      </c>
      <c r="I93" s="1">
        <f t="shared" si="3"/>
        <v>1102</v>
      </c>
    </row>
    <row r="94" spans="1:9" ht="12.75">
      <c r="A94">
        <v>5</v>
      </c>
      <c r="B94" t="s">
        <v>80</v>
      </c>
      <c r="C94" s="2">
        <v>36987</v>
      </c>
      <c r="D94" t="s">
        <v>12</v>
      </c>
      <c r="E94" s="2">
        <v>35103</v>
      </c>
      <c r="F94" s="1">
        <f t="shared" si="2"/>
        <v>1884</v>
      </c>
      <c r="G94" t="s">
        <v>81</v>
      </c>
      <c r="H94" s="2">
        <v>35503</v>
      </c>
      <c r="I94" s="1">
        <f t="shared" si="3"/>
        <v>1484</v>
      </c>
    </row>
    <row r="95" spans="1:9" ht="12.75">
      <c r="A95">
        <v>6</v>
      </c>
      <c r="B95" t="s">
        <v>22</v>
      </c>
      <c r="C95" s="2">
        <v>36988</v>
      </c>
      <c r="D95" t="s">
        <v>49</v>
      </c>
      <c r="E95" s="2">
        <v>34736</v>
      </c>
      <c r="F95" s="1">
        <f t="shared" si="2"/>
        <v>2252</v>
      </c>
      <c r="G95" t="s">
        <v>84</v>
      </c>
      <c r="H95" s="2">
        <v>34424</v>
      </c>
      <c r="I95" s="1">
        <f t="shared" si="3"/>
        <v>2564</v>
      </c>
    </row>
    <row r="96" spans="1:9" ht="12.75">
      <c r="A96">
        <v>7</v>
      </c>
      <c r="B96" t="s">
        <v>22</v>
      </c>
      <c r="C96" s="2">
        <v>36989</v>
      </c>
      <c r="D96" t="s">
        <v>49</v>
      </c>
      <c r="E96" s="2">
        <v>34736</v>
      </c>
      <c r="F96" s="1">
        <f t="shared" si="2"/>
        <v>2253</v>
      </c>
      <c r="G96" t="s">
        <v>24</v>
      </c>
      <c r="H96" s="2">
        <v>35459</v>
      </c>
      <c r="I96" s="1">
        <f t="shared" si="3"/>
        <v>1530</v>
      </c>
    </row>
    <row r="97" spans="1:9" ht="12.75">
      <c r="A97">
        <v>8</v>
      </c>
      <c r="B97" t="s">
        <v>64</v>
      </c>
      <c r="C97" s="2">
        <v>36995</v>
      </c>
      <c r="D97" t="s">
        <v>87</v>
      </c>
      <c r="E97" s="2">
        <v>36171</v>
      </c>
      <c r="F97" s="1">
        <f aca="true" t="shared" si="4" ref="F97:F118">C97-E97</f>
        <v>824</v>
      </c>
      <c r="G97" t="s">
        <v>166</v>
      </c>
      <c r="H97" s="2">
        <v>34162</v>
      </c>
      <c r="I97" s="1">
        <f t="shared" si="3"/>
        <v>2833</v>
      </c>
    </row>
    <row r="98" spans="1:9" ht="12.75">
      <c r="A98">
        <v>9</v>
      </c>
      <c r="B98" t="s">
        <v>44</v>
      </c>
      <c r="C98" s="2">
        <v>37004</v>
      </c>
      <c r="D98" t="s">
        <v>91</v>
      </c>
      <c r="E98" s="2">
        <v>33923</v>
      </c>
      <c r="F98" s="1">
        <f t="shared" si="4"/>
        <v>3081</v>
      </c>
      <c r="G98" t="s">
        <v>46</v>
      </c>
      <c r="H98" s="2">
        <v>34491</v>
      </c>
      <c r="I98" s="1">
        <f aca="true" t="shared" si="5" ref="I98:I118">C98-H98</f>
        <v>2513</v>
      </c>
    </row>
    <row r="99" spans="1:9" ht="12.75">
      <c r="A99">
        <v>10</v>
      </c>
      <c r="B99" t="s">
        <v>19</v>
      </c>
      <c r="C99" s="2">
        <v>37010</v>
      </c>
      <c r="D99" t="s">
        <v>86</v>
      </c>
      <c r="E99" s="2">
        <v>35983</v>
      </c>
      <c r="F99" s="1">
        <f t="shared" si="4"/>
        <v>1027</v>
      </c>
      <c r="G99" t="s">
        <v>21</v>
      </c>
      <c r="H99" s="2">
        <v>35510</v>
      </c>
      <c r="I99" s="1">
        <f t="shared" si="5"/>
        <v>1500</v>
      </c>
    </row>
    <row r="100" spans="1:9" ht="12.75">
      <c r="A100">
        <v>11</v>
      </c>
      <c r="B100" t="s">
        <v>14</v>
      </c>
      <c r="C100" s="2">
        <v>37020</v>
      </c>
      <c r="D100" t="s">
        <v>92</v>
      </c>
      <c r="E100" s="2">
        <v>35859</v>
      </c>
      <c r="F100" s="1">
        <f t="shared" si="4"/>
        <v>1161</v>
      </c>
      <c r="G100" t="s">
        <v>16</v>
      </c>
      <c r="H100" s="2">
        <v>35983</v>
      </c>
      <c r="I100" s="1">
        <f t="shared" si="5"/>
        <v>1037</v>
      </c>
    </row>
    <row r="101" spans="1:9" ht="12.75">
      <c r="A101">
        <v>12</v>
      </c>
      <c r="B101" t="s">
        <v>47</v>
      </c>
      <c r="C101" s="2">
        <v>37023</v>
      </c>
      <c r="D101" t="s">
        <v>89</v>
      </c>
      <c r="E101" s="2">
        <v>36072</v>
      </c>
      <c r="F101" s="1">
        <f t="shared" si="4"/>
        <v>951</v>
      </c>
      <c r="G101" t="s">
        <v>90</v>
      </c>
      <c r="H101" s="2">
        <v>35103</v>
      </c>
      <c r="I101" s="1">
        <f t="shared" si="5"/>
        <v>1920</v>
      </c>
    </row>
    <row r="102" spans="1:9" ht="12.75">
      <c r="A102">
        <v>13</v>
      </c>
      <c r="B102" t="s">
        <v>93</v>
      </c>
      <c r="C102" s="2">
        <v>37033</v>
      </c>
      <c r="D102" t="s">
        <v>12</v>
      </c>
      <c r="E102" s="2">
        <v>35103</v>
      </c>
      <c r="F102" s="1">
        <f t="shared" si="4"/>
        <v>1930</v>
      </c>
      <c r="G102" t="s">
        <v>94</v>
      </c>
      <c r="H102" s="2">
        <v>35727</v>
      </c>
      <c r="I102" s="1">
        <f t="shared" si="5"/>
        <v>1306</v>
      </c>
    </row>
    <row r="103" spans="1:9" ht="12.75">
      <c r="A103">
        <v>14</v>
      </c>
      <c r="B103" t="s">
        <v>38</v>
      </c>
      <c r="C103" s="2">
        <v>37036</v>
      </c>
      <c r="D103" t="s">
        <v>42</v>
      </c>
      <c r="E103" s="2">
        <v>36338</v>
      </c>
      <c r="F103" s="1">
        <f t="shared" si="4"/>
        <v>698</v>
      </c>
      <c r="G103" t="s">
        <v>50</v>
      </c>
      <c r="H103" s="2">
        <v>36072</v>
      </c>
      <c r="I103" s="1">
        <f t="shared" si="5"/>
        <v>964</v>
      </c>
    </row>
    <row r="104" spans="1:9" ht="12.75">
      <c r="A104">
        <v>15</v>
      </c>
      <c r="B104" t="s">
        <v>95</v>
      </c>
      <c r="C104" s="2">
        <v>37039</v>
      </c>
      <c r="D104" t="s">
        <v>96</v>
      </c>
      <c r="E104" s="2">
        <v>35431</v>
      </c>
      <c r="F104" s="1">
        <f t="shared" si="4"/>
        <v>1608</v>
      </c>
      <c r="G104" t="s">
        <v>97</v>
      </c>
      <c r="H104" s="2">
        <v>34466</v>
      </c>
      <c r="I104" s="1">
        <f t="shared" si="5"/>
        <v>2573</v>
      </c>
    </row>
    <row r="105" spans="1:9" ht="12.75">
      <c r="A105">
        <v>16</v>
      </c>
      <c r="B105" t="s">
        <v>112</v>
      </c>
      <c r="C105" s="2">
        <v>37053</v>
      </c>
      <c r="D105" t="s">
        <v>113</v>
      </c>
      <c r="E105" s="2">
        <v>34432</v>
      </c>
      <c r="F105" s="1">
        <f t="shared" si="4"/>
        <v>2621</v>
      </c>
      <c r="G105" t="s">
        <v>114</v>
      </c>
      <c r="H105" s="2">
        <v>34273</v>
      </c>
      <c r="I105" s="1">
        <f t="shared" si="5"/>
        <v>2780</v>
      </c>
    </row>
    <row r="106" spans="1:9" ht="12.75">
      <c r="A106">
        <v>17</v>
      </c>
      <c r="B106" t="s">
        <v>41</v>
      </c>
      <c r="C106" s="2">
        <v>37062</v>
      </c>
      <c r="D106" t="s">
        <v>42</v>
      </c>
      <c r="E106" s="2">
        <v>36338</v>
      </c>
      <c r="F106" s="1">
        <f t="shared" si="4"/>
        <v>724</v>
      </c>
      <c r="G106" t="s">
        <v>43</v>
      </c>
      <c r="H106" s="2">
        <v>36444</v>
      </c>
      <c r="I106" s="1">
        <f t="shared" si="5"/>
        <v>618</v>
      </c>
    </row>
    <row r="107" spans="1:9" ht="12.75">
      <c r="A107">
        <v>18</v>
      </c>
      <c r="B107" t="s">
        <v>6</v>
      </c>
      <c r="C107" s="2">
        <v>37074</v>
      </c>
      <c r="D107" t="s">
        <v>68</v>
      </c>
      <c r="E107" s="2">
        <v>34843</v>
      </c>
      <c r="F107" s="1">
        <f t="shared" si="4"/>
        <v>2231</v>
      </c>
      <c r="G107" t="s">
        <v>7</v>
      </c>
      <c r="H107" s="2">
        <v>34792</v>
      </c>
      <c r="I107" s="1">
        <f t="shared" si="5"/>
        <v>2282</v>
      </c>
    </row>
    <row r="108" spans="1:9" ht="12.75">
      <c r="A108">
        <v>19</v>
      </c>
      <c r="B108" t="s">
        <v>100</v>
      </c>
      <c r="C108" s="2">
        <v>37085</v>
      </c>
      <c r="D108" t="s">
        <v>101</v>
      </c>
      <c r="E108" s="2">
        <v>35979</v>
      </c>
      <c r="F108" s="1">
        <f t="shared" si="4"/>
        <v>1106</v>
      </c>
      <c r="G108" t="s">
        <v>102</v>
      </c>
      <c r="H108" s="2">
        <v>36092</v>
      </c>
      <c r="I108" s="1">
        <f t="shared" si="5"/>
        <v>993</v>
      </c>
    </row>
    <row r="109" spans="1:9" ht="12.75">
      <c r="A109">
        <v>20</v>
      </c>
      <c r="B109" t="s">
        <v>11</v>
      </c>
      <c r="C109" s="2">
        <v>37087</v>
      </c>
      <c r="D109" t="s">
        <v>98</v>
      </c>
      <c r="E109" s="2">
        <v>34484</v>
      </c>
      <c r="F109" s="1">
        <f t="shared" si="4"/>
        <v>2603</v>
      </c>
      <c r="G109" t="s">
        <v>99</v>
      </c>
      <c r="H109" s="2">
        <v>35031</v>
      </c>
      <c r="I109" s="1">
        <f t="shared" si="5"/>
        <v>2056</v>
      </c>
    </row>
    <row r="110" spans="1:9" ht="12.75">
      <c r="A110">
        <v>21</v>
      </c>
      <c r="B110" t="s">
        <v>103</v>
      </c>
      <c r="C110" s="2">
        <v>37090</v>
      </c>
      <c r="D110" t="s">
        <v>49</v>
      </c>
      <c r="E110" s="2">
        <v>34736</v>
      </c>
      <c r="F110" s="1">
        <f t="shared" si="4"/>
        <v>2354</v>
      </c>
      <c r="G110" t="s">
        <v>104</v>
      </c>
      <c r="H110" s="2">
        <v>34882</v>
      </c>
      <c r="I110" s="1">
        <f t="shared" si="5"/>
        <v>2208</v>
      </c>
    </row>
    <row r="111" spans="1:9" ht="12.75">
      <c r="A111">
        <v>22</v>
      </c>
      <c r="B111" t="s">
        <v>33</v>
      </c>
      <c r="C111" s="2">
        <v>37098</v>
      </c>
      <c r="D111" t="s">
        <v>115</v>
      </c>
      <c r="E111" s="2">
        <v>32682</v>
      </c>
      <c r="F111" s="1">
        <f t="shared" si="4"/>
        <v>4416</v>
      </c>
      <c r="G111" t="s">
        <v>78</v>
      </c>
      <c r="H111" s="2">
        <v>36059</v>
      </c>
      <c r="I111" s="1">
        <f t="shared" si="5"/>
        <v>1039</v>
      </c>
    </row>
    <row r="112" spans="1:9" ht="12.75">
      <c r="A112">
        <v>23</v>
      </c>
      <c r="B112" t="s">
        <v>105</v>
      </c>
      <c r="C112" s="2">
        <v>37102</v>
      </c>
      <c r="D112" t="s">
        <v>68</v>
      </c>
      <c r="E112" s="2">
        <v>34843</v>
      </c>
      <c r="F112" s="1">
        <f t="shared" si="4"/>
        <v>2259</v>
      </c>
      <c r="G112" t="s">
        <v>106</v>
      </c>
      <c r="H112" s="2">
        <v>34529</v>
      </c>
      <c r="I112" s="1">
        <f t="shared" si="5"/>
        <v>2573</v>
      </c>
    </row>
    <row r="113" spans="1:9" ht="12.75">
      <c r="A113">
        <v>24</v>
      </c>
      <c r="B113" t="s">
        <v>14</v>
      </c>
      <c r="C113" s="2">
        <v>37111</v>
      </c>
      <c r="D113" t="s">
        <v>107</v>
      </c>
      <c r="E113" s="2">
        <v>35983</v>
      </c>
      <c r="F113" s="1">
        <f t="shared" si="4"/>
        <v>1128</v>
      </c>
      <c r="G113" t="s">
        <v>108</v>
      </c>
      <c r="H113" s="2">
        <v>35520</v>
      </c>
      <c r="I113" s="1">
        <f t="shared" si="5"/>
        <v>1591</v>
      </c>
    </row>
    <row r="114" spans="1:9" ht="12.75">
      <c r="A114">
        <v>25</v>
      </c>
      <c r="B114" t="s">
        <v>70</v>
      </c>
      <c r="C114" s="2">
        <v>37127</v>
      </c>
      <c r="D114" t="s">
        <v>109</v>
      </c>
      <c r="E114" s="2">
        <v>33618</v>
      </c>
      <c r="F114" s="1">
        <f t="shared" si="4"/>
        <v>3509</v>
      </c>
      <c r="G114" t="s">
        <v>72</v>
      </c>
      <c r="H114" s="2">
        <v>36561</v>
      </c>
      <c r="I114" s="1">
        <f t="shared" si="5"/>
        <v>566</v>
      </c>
    </row>
    <row r="115" spans="1:9" ht="12.75">
      <c r="A115">
        <v>26</v>
      </c>
      <c r="B115" t="s">
        <v>35</v>
      </c>
      <c r="C115" s="2">
        <v>37147</v>
      </c>
      <c r="D115" t="s">
        <v>96</v>
      </c>
      <c r="E115" s="2">
        <v>35431</v>
      </c>
      <c r="F115" s="1">
        <f t="shared" si="4"/>
        <v>1716</v>
      </c>
      <c r="G115" t="s">
        <v>60</v>
      </c>
      <c r="H115" s="2">
        <v>36525</v>
      </c>
      <c r="I115" s="1">
        <f t="shared" si="5"/>
        <v>622</v>
      </c>
    </row>
    <row r="116" spans="1:9" ht="12.75">
      <c r="A116">
        <v>27</v>
      </c>
      <c r="B116" t="s">
        <v>27</v>
      </c>
      <c r="C116" s="2">
        <v>37161</v>
      </c>
      <c r="D116" t="s">
        <v>75</v>
      </c>
      <c r="E116" s="2">
        <v>34339</v>
      </c>
      <c r="F116" s="1">
        <f t="shared" si="4"/>
        <v>2822</v>
      </c>
      <c r="G116" t="s">
        <v>76</v>
      </c>
      <c r="H116" s="2">
        <v>36298</v>
      </c>
      <c r="I116" s="1">
        <f t="shared" si="5"/>
        <v>863</v>
      </c>
    </row>
    <row r="117" spans="1:9" ht="12.75">
      <c r="A117">
        <v>28</v>
      </c>
      <c r="B117" t="s">
        <v>22</v>
      </c>
      <c r="C117" s="2">
        <v>37228</v>
      </c>
      <c r="D117" t="s">
        <v>110</v>
      </c>
      <c r="E117" s="2">
        <v>35604</v>
      </c>
      <c r="F117" s="1">
        <f t="shared" si="4"/>
        <v>1624</v>
      </c>
      <c r="G117" t="s">
        <v>51</v>
      </c>
      <c r="H117" s="2">
        <v>36622</v>
      </c>
      <c r="I117" s="1">
        <f t="shared" si="5"/>
        <v>606</v>
      </c>
    </row>
    <row r="118" spans="1:9" ht="12.75">
      <c r="A118">
        <v>29</v>
      </c>
      <c r="B118" t="s">
        <v>70</v>
      </c>
      <c r="C118" s="2">
        <v>37235</v>
      </c>
      <c r="D118" t="s">
        <v>17</v>
      </c>
      <c r="E118" s="2">
        <v>36701</v>
      </c>
      <c r="F118" s="1">
        <f t="shared" si="4"/>
        <v>534</v>
      </c>
      <c r="G118" t="s">
        <v>111</v>
      </c>
      <c r="H118" s="2">
        <v>36351</v>
      </c>
      <c r="I118" s="1">
        <f t="shared" si="5"/>
        <v>884</v>
      </c>
    </row>
    <row r="119" spans="3:10" ht="12.75">
      <c r="C119" s="2"/>
      <c r="D119" t="s">
        <v>169</v>
      </c>
      <c r="E119" s="3">
        <f>SUM(F90:F118)/29/365.25</f>
        <v>5.105430857466544</v>
      </c>
      <c r="F119" s="3"/>
      <c r="G119" s="3" t="s">
        <v>170</v>
      </c>
      <c r="H119" s="3">
        <f>SUM(I90:I118)/29/365.25</f>
        <v>4.334489839269277</v>
      </c>
      <c r="I119" s="3"/>
      <c r="J119" s="3"/>
    </row>
    <row r="120" spans="3:9" ht="12.75">
      <c r="C120" s="2"/>
      <c r="E120" s="2"/>
      <c r="F120" s="3"/>
      <c r="H120" s="2"/>
      <c r="I120" s="3"/>
    </row>
    <row r="121" spans="3:9" ht="12.75">
      <c r="C121" s="2"/>
      <c r="E121" s="2"/>
      <c r="F121" s="3"/>
      <c r="H121" s="2"/>
      <c r="I121" s="3"/>
    </row>
    <row r="122" spans="1:9" ht="12.75">
      <c r="A122">
        <v>1</v>
      </c>
      <c r="B122" t="s">
        <v>70</v>
      </c>
      <c r="C122" s="2">
        <v>37277</v>
      </c>
      <c r="D122" t="s">
        <v>73</v>
      </c>
      <c r="E122" s="2">
        <v>36623</v>
      </c>
      <c r="F122" s="1">
        <f aca="true" t="shared" si="6" ref="F122:F150">C122-E122</f>
        <v>654</v>
      </c>
      <c r="G122" t="s">
        <v>74</v>
      </c>
      <c r="H122" s="2">
        <v>34889</v>
      </c>
      <c r="I122" s="1">
        <f aca="true" t="shared" si="7" ref="I122:I150">C122-H122</f>
        <v>2388</v>
      </c>
    </row>
    <row r="123" spans="1:9" ht="12.75">
      <c r="A123">
        <v>2</v>
      </c>
      <c r="B123" t="s">
        <v>6</v>
      </c>
      <c r="C123" s="2">
        <v>37282</v>
      </c>
      <c r="D123" t="s">
        <v>8</v>
      </c>
      <c r="E123" s="2">
        <v>36200</v>
      </c>
      <c r="F123" s="1">
        <f t="shared" si="6"/>
        <v>1082</v>
      </c>
      <c r="G123" t="s">
        <v>7</v>
      </c>
      <c r="H123" s="2">
        <v>34792</v>
      </c>
      <c r="I123" s="1">
        <f t="shared" si="7"/>
        <v>2490</v>
      </c>
    </row>
    <row r="124" spans="1:9" ht="12.75">
      <c r="A124">
        <v>3</v>
      </c>
      <c r="B124" t="s">
        <v>11</v>
      </c>
      <c r="C124" s="2">
        <v>37290</v>
      </c>
      <c r="D124" t="s">
        <v>12</v>
      </c>
      <c r="E124" s="2">
        <v>35103</v>
      </c>
      <c r="F124" s="1">
        <f t="shared" si="6"/>
        <v>2187</v>
      </c>
      <c r="G124" t="s">
        <v>13</v>
      </c>
      <c r="H124" s="2">
        <v>36611</v>
      </c>
      <c r="I124" s="1">
        <f t="shared" si="7"/>
        <v>679</v>
      </c>
    </row>
    <row r="125" spans="1:9" ht="12.75">
      <c r="A125">
        <v>4</v>
      </c>
      <c r="B125" t="s">
        <v>33</v>
      </c>
      <c r="C125" s="2">
        <v>37315</v>
      </c>
      <c r="D125" t="s">
        <v>17</v>
      </c>
      <c r="E125" s="2">
        <v>36701</v>
      </c>
      <c r="F125" s="1">
        <f t="shared" si="6"/>
        <v>614</v>
      </c>
      <c r="G125" t="s">
        <v>34</v>
      </c>
      <c r="H125" s="2">
        <v>35231</v>
      </c>
      <c r="I125" s="1">
        <f t="shared" si="7"/>
        <v>2084</v>
      </c>
    </row>
    <row r="126" spans="1:9" ht="12.75">
      <c r="A126">
        <v>5</v>
      </c>
      <c r="B126" t="s">
        <v>70</v>
      </c>
      <c r="C126" s="2">
        <v>37324</v>
      </c>
      <c r="D126" t="s">
        <v>71</v>
      </c>
      <c r="E126" s="2">
        <v>36532</v>
      </c>
      <c r="F126" s="1">
        <f t="shared" si="6"/>
        <v>792</v>
      </c>
      <c r="G126" t="s">
        <v>72</v>
      </c>
      <c r="H126" s="2">
        <v>36561</v>
      </c>
      <c r="I126" s="1">
        <f t="shared" si="7"/>
        <v>763</v>
      </c>
    </row>
    <row r="127" spans="1:9" ht="12.75">
      <c r="A127">
        <v>6</v>
      </c>
      <c r="B127" t="s">
        <v>31</v>
      </c>
      <c r="C127" s="2">
        <v>37327</v>
      </c>
      <c r="D127" t="s">
        <v>20</v>
      </c>
      <c r="E127" s="2">
        <v>35600</v>
      </c>
      <c r="F127" s="1">
        <f t="shared" si="6"/>
        <v>1727</v>
      </c>
      <c r="G127" t="s">
        <v>32</v>
      </c>
      <c r="H127" s="2">
        <v>35581</v>
      </c>
      <c r="I127" s="1">
        <f t="shared" si="7"/>
        <v>1746</v>
      </c>
    </row>
    <row r="128" spans="1:9" ht="12.75">
      <c r="A128">
        <v>7</v>
      </c>
      <c r="B128" t="s">
        <v>25</v>
      </c>
      <c r="C128" s="2">
        <v>37330</v>
      </c>
      <c r="D128" t="s">
        <v>20</v>
      </c>
      <c r="E128" s="2">
        <v>35600</v>
      </c>
      <c r="F128" s="1">
        <f t="shared" si="6"/>
        <v>1730</v>
      </c>
      <c r="G128" t="s">
        <v>26</v>
      </c>
      <c r="H128" s="2">
        <v>35884</v>
      </c>
      <c r="I128" s="1">
        <f t="shared" si="7"/>
        <v>1446</v>
      </c>
    </row>
    <row r="129" spans="1:9" ht="12.75">
      <c r="A129">
        <v>8</v>
      </c>
      <c r="B129" t="s">
        <v>35</v>
      </c>
      <c r="C129" s="2">
        <v>37332</v>
      </c>
      <c r="D129" t="s">
        <v>36</v>
      </c>
      <c r="E129" s="2">
        <v>36611</v>
      </c>
      <c r="F129" s="1">
        <f t="shared" si="6"/>
        <v>721</v>
      </c>
      <c r="G129" t="s">
        <v>37</v>
      </c>
      <c r="H129" s="2">
        <v>36488</v>
      </c>
      <c r="I129" s="1">
        <f t="shared" si="7"/>
        <v>844</v>
      </c>
    </row>
    <row r="130" spans="1:9" ht="12.75">
      <c r="A130">
        <v>9</v>
      </c>
      <c r="B130" t="s">
        <v>14</v>
      </c>
      <c r="C130" s="2">
        <v>37336</v>
      </c>
      <c r="D130" t="s">
        <v>15</v>
      </c>
      <c r="E130" s="2">
        <v>34757</v>
      </c>
      <c r="F130" s="1">
        <f t="shared" si="6"/>
        <v>2579</v>
      </c>
      <c r="G130" t="s">
        <v>16</v>
      </c>
      <c r="H130" s="2">
        <v>35983</v>
      </c>
      <c r="I130" s="1">
        <f t="shared" si="7"/>
        <v>1353</v>
      </c>
    </row>
    <row r="131" spans="1:9" ht="12.75">
      <c r="A131">
        <v>10</v>
      </c>
      <c r="B131" t="s">
        <v>19</v>
      </c>
      <c r="C131" s="2">
        <v>37340</v>
      </c>
      <c r="D131" t="s">
        <v>20</v>
      </c>
      <c r="E131" s="2">
        <v>35600</v>
      </c>
      <c r="F131" s="1">
        <f t="shared" si="6"/>
        <v>1740</v>
      </c>
      <c r="G131" t="s">
        <v>21</v>
      </c>
      <c r="H131" s="2">
        <v>35510</v>
      </c>
      <c r="I131" s="1">
        <f t="shared" si="7"/>
        <v>1830</v>
      </c>
    </row>
    <row r="132" spans="1:9" ht="12.75">
      <c r="A132">
        <v>11</v>
      </c>
      <c r="B132" t="s">
        <v>22</v>
      </c>
      <c r="C132" s="2">
        <v>37345</v>
      </c>
      <c r="D132" t="s">
        <v>23</v>
      </c>
      <c r="E132" s="2">
        <v>35835</v>
      </c>
      <c r="F132" s="1">
        <f t="shared" si="6"/>
        <v>1510</v>
      </c>
      <c r="G132" t="s">
        <v>24</v>
      </c>
      <c r="H132" s="2">
        <v>35459</v>
      </c>
      <c r="I132" s="1">
        <f t="shared" si="7"/>
        <v>1886</v>
      </c>
    </row>
    <row r="133" spans="1:9" ht="12.75">
      <c r="A133">
        <v>12</v>
      </c>
      <c r="B133" t="s">
        <v>41</v>
      </c>
      <c r="C133" s="2">
        <v>37352</v>
      </c>
      <c r="D133" t="s">
        <v>42</v>
      </c>
      <c r="E133" s="2">
        <v>36338</v>
      </c>
      <c r="F133" s="1">
        <f t="shared" si="6"/>
        <v>1014</v>
      </c>
      <c r="G133" t="s">
        <v>43</v>
      </c>
      <c r="H133" s="2">
        <v>36444</v>
      </c>
      <c r="I133" s="1">
        <f t="shared" si="7"/>
        <v>908</v>
      </c>
    </row>
    <row r="134" spans="1:9" ht="12.75">
      <c r="A134">
        <v>13</v>
      </c>
      <c r="B134" t="s">
        <v>14</v>
      </c>
      <c r="C134" s="2">
        <v>37362</v>
      </c>
      <c r="D134" t="s">
        <v>17</v>
      </c>
      <c r="E134" s="2">
        <v>36701</v>
      </c>
      <c r="F134" s="1">
        <f t="shared" si="6"/>
        <v>661</v>
      </c>
      <c r="G134" t="s">
        <v>18</v>
      </c>
      <c r="H134" s="2">
        <v>36305</v>
      </c>
      <c r="I134" s="1">
        <f t="shared" si="7"/>
        <v>1057</v>
      </c>
    </row>
    <row r="135" spans="1:9" ht="12.75">
      <c r="A135">
        <v>14</v>
      </c>
      <c r="B135" t="s">
        <v>27</v>
      </c>
      <c r="C135" s="2">
        <v>37363</v>
      </c>
      <c r="D135" t="s">
        <v>17</v>
      </c>
      <c r="E135" s="2">
        <v>36701</v>
      </c>
      <c r="F135" s="1">
        <f t="shared" si="6"/>
        <v>662</v>
      </c>
      <c r="G135" t="s">
        <v>28</v>
      </c>
      <c r="H135" s="2">
        <v>35002</v>
      </c>
      <c r="I135" s="1">
        <f t="shared" si="7"/>
        <v>2361</v>
      </c>
    </row>
    <row r="136" spans="1:9" ht="12.75">
      <c r="A136">
        <v>15</v>
      </c>
      <c r="B136" t="s">
        <v>47</v>
      </c>
      <c r="C136" s="2">
        <v>37392</v>
      </c>
      <c r="D136" t="s">
        <v>20</v>
      </c>
      <c r="E136" s="2">
        <v>35600</v>
      </c>
      <c r="F136" s="1">
        <f t="shared" si="6"/>
        <v>1792</v>
      </c>
      <c r="G136" t="s">
        <v>48</v>
      </c>
      <c r="H136" s="2">
        <v>36611</v>
      </c>
      <c r="I136" s="1">
        <f t="shared" si="7"/>
        <v>781</v>
      </c>
    </row>
    <row r="137" spans="1:9" ht="12.75">
      <c r="A137">
        <v>16</v>
      </c>
      <c r="B137" t="s">
        <v>44</v>
      </c>
      <c r="C137" s="2">
        <v>37398</v>
      </c>
      <c r="D137" t="s">
        <v>45</v>
      </c>
      <c r="E137" s="2">
        <v>35414</v>
      </c>
      <c r="F137" s="1">
        <f t="shared" si="6"/>
        <v>1984</v>
      </c>
      <c r="G137" t="s">
        <v>46</v>
      </c>
      <c r="H137" s="2">
        <v>34491</v>
      </c>
      <c r="I137" s="1">
        <f t="shared" si="7"/>
        <v>2907</v>
      </c>
    </row>
    <row r="138" spans="1:9" ht="12.75">
      <c r="A138">
        <v>17</v>
      </c>
      <c r="B138" t="s">
        <v>29</v>
      </c>
      <c r="C138" s="2">
        <v>37403</v>
      </c>
      <c r="D138" t="s">
        <v>8</v>
      </c>
      <c r="E138" s="2">
        <v>36200</v>
      </c>
      <c r="F138" s="1">
        <f t="shared" si="6"/>
        <v>1203</v>
      </c>
      <c r="G138" t="s">
        <v>30</v>
      </c>
      <c r="H138" s="2">
        <v>35855</v>
      </c>
      <c r="I138" s="1">
        <f t="shared" si="7"/>
        <v>1548</v>
      </c>
    </row>
    <row r="139" spans="1:9" ht="12.75">
      <c r="A139">
        <v>18</v>
      </c>
      <c r="B139" t="s">
        <v>38</v>
      </c>
      <c r="C139" s="2">
        <v>37403</v>
      </c>
      <c r="D139" t="s">
        <v>39</v>
      </c>
      <c r="E139" s="2">
        <v>35636</v>
      </c>
      <c r="F139" s="1">
        <f t="shared" si="6"/>
        <v>1767</v>
      </c>
      <c r="G139" t="s">
        <v>40</v>
      </c>
      <c r="H139" s="2">
        <v>35220</v>
      </c>
      <c r="I139" s="1">
        <f t="shared" si="7"/>
        <v>2183</v>
      </c>
    </row>
    <row r="140" spans="1:9" ht="12.75">
      <c r="A140">
        <v>19</v>
      </c>
      <c r="B140" t="s">
        <v>38</v>
      </c>
      <c r="C140" s="2">
        <v>37416</v>
      </c>
      <c r="D140" t="s">
        <v>49</v>
      </c>
      <c r="E140" s="2">
        <v>34736</v>
      </c>
      <c r="F140" s="1">
        <f t="shared" si="6"/>
        <v>2680</v>
      </c>
      <c r="G140" t="s">
        <v>50</v>
      </c>
      <c r="H140" s="2">
        <v>36072</v>
      </c>
      <c r="I140" s="1">
        <f t="shared" si="7"/>
        <v>1344</v>
      </c>
    </row>
    <row r="141" spans="1:9" ht="12.75">
      <c r="A141">
        <v>20</v>
      </c>
      <c r="B141" t="s">
        <v>22</v>
      </c>
      <c r="C141" s="2">
        <v>37437</v>
      </c>
      <c r="D141" t="s">
        <v>23</v>
      </c>
      <c r="E141" s="2">
        <v>35835</v>
      </c>
      <c r="F141" s="1">
        <f t="shared" si="6"/>
        <v>1602</v>
      </c>
      <c r="G141" t="s">
        <v>51</v>
      </c>
      <c r="H141" s="2">
        <v>36622</v>
      </c>
      <c r="I141" s="1">
        <f t="shared" si="7"/>
        <v>815</v>
      </c>
    </row>
    <row r="142" spans="1:9" ht="12.75">
      <c r="A142">
        <v>21</v>
      </c>
      <c r="B142" t="s">
        <v>67</v>
      </c>
      <c r="C142" s="2">
        <v>37461</v>
      </c>
      <c r="D142" t="s">
        <v>68</v>
      </c>
      <c r="E142" s="2">
        <v>34843</v>
      </c>
      <c r="F142" s="1">
        <f t="shared" si="6"/>
        <v>2618</v>
      </c>
      <c r="G142" t="s">
        <v>69</v>
      </c>
      <c r="H142" s="2">
        <v>36611</v>
      </c>
      <c r="I142" s="1">
        <f t="shared" si="7"/>
        <v>850</v>
      </c>
    </row>
    <row r="143" spans="1:9" ht="12.75">
      <c r="A143">
        <v>22</v>
      </c>
      <c r="B143" t="s">
        <v>64</v>
      </c>
      <c r="C143" s="2">
        <v>37462</v>
      </c>
      <c r="D143" t="s">
        <v>65</v>
      </c>
      <c r="E143" s="2">
        <v>36995</v>
      </c>
      <c r="F143" s="1">
        <f t="shared" si="6"/>
        <v>467</v>
      </c>
      <c r="G143" t="s">
        <v>66</v>
      </c>
      <c r="H143" s="2">
        <v>36232</v>
      </c>
      <c r="I143" s="1">
        <f t="shared" si="7"/>
        <v>1230</v>
      </c>
    </row>
    <row r="144" spans="1:9" ht="12.75">
      <c r="A144">
        <v>23</v>
      </c>
      <c r="B144" t="s">
        <v>61</v>
      </c>
      <c r="C144" s="2">
        <v>37465</v>
      </c>
      <c r="D144" t="s">
        <v>62</v>
      </c>
      <c r="E144" s="2">
        <v>35907</v>
      </c>
      <c r="F144" s="1">
        <f t="shared" si="6"/>
        <v>1558</v>
      </c>
      <c r="G144" t="s">
        <v>63</v>
      </c>
      <c r="H144" s="2">
        <v>36677</v>
      </c>
      <c r="I144" s="1">
        <f t="shared" si="7"/>
        <v>788</v>
      </c>
    </row>
    <row r="145" spans="1:9" ht="12.75">
      <c r="A145">
        <v>24</v>
      </c>
      <c r="B145" t="s">
        <v>33</v>
      </c>
      <c r="C145" s="2">
        <v>37477</v>
      </c>
      <c r="D145" t="s">
        <v>77</v>
      </c>
      <c r="E145" s="2">
        <v>35569</v>
      </c>
      <c r="F145" s="1">
        <f t="shared" si="6"/>
        <v>1908</v>
      </c>
      <c r="G145" t="s">
        <v>78</v>
      </c>
      <c r="H145" s="2">
        <v>36059</v>
      </c>
      <c r="I145" s="1">
        <f t="shared" si="7"/>
        <v>1418</v>
      </c>
    </row>
    <row r="146" spans="1:9" ht="12.75">
      <c r="A146">
        <v>25</v>
      </c>
      <c r="B146" t="s">
        <v>58</v>
      </c>
      <c r="C146" s="2">
        <v>37527</v>
      </c>
      <c r="D146" t="s">
        <v>59</v>
      </c>
      <c r="E146" s="2">
        <v>36611</v>
      </c>
      <c r="F146" s="1">
        <f t="shared" si="6"/>
        <v>916</v>
      </c>
      <c r="G146" t="s">
        <v>60</v>
      </c>
      <c r="H146" s="2">
        <v>36525</v>
      </c>
      <c r="I146" s="1">
        <f t="shared" si="7"/>
        <v>1002</v>
      </c>
    </row>
    <row r="147" spans="1:9" ht="12.75">
      <c r="A147">
        <v>26</v>
      </c>
      <c r="B147" t="s">
        <v>52</v>
      </c>
      <c r="C147" s="2">
        <v>37532</v>
      </c>
      <c r="D147" t="s">
        <v>53</v>
      </c>
      <c r="E147" s="2">
        <v>35918</v>
      </c>
      <c r="F147" s="1">
        <f t="shared" si="6"/>
        <v>1614</v>
      </c>
      <c r="G147" t="s">
        <v>54</v>
      </c>
      <c r="H147" s="2">
        <v>36542</v>
      </c>
      <c r="I147" s="1">
        <f t="shared" si="7"/>
        <v>990</v>
      </c>
    </row>
    <row r="148" spans="1:9" ht="12.75">
      <c r="A148">
        <v>27</v>
      </c>
      <c r="B148" t="s">
        <v>55</v>
      </c>
      <c r="C148" s="2">
        <v>37548</v>
      </c>
      <c r="D148" t="s">
        <v>56</v>
      </c>
      <c r="E148" s="2">
        <v>34485</v>
      </c>
      <c r="F148" s="1">
        <f t="shared" si="6"/>
        <v>3063</v>
      </c>
      <c r="G148" t="s">
        <v>57</v>
      </c>
      <c r="H148" s="2">
        <v>36115</v>
      </c>
      <c r="I148" s="1">
        <f t="shared" si="7"/>
        <v>1433</v>
      </c>
    </row>
    <row r="149" spans="1:9" ht="12.75">
      <c r="A149">
        <v>28</v>
      </c>
      <c r="B149" t="s">
        <v>27</v>
      </c>
      <c r="C149" s="2">
        <v>37549</v>
      </c>
      <c r="D149" t="s">
        <v>75</v>
      </c>
      <c r="E149" s="2">
        <v>34339</v>
      </c>
      <c r="F149" s="1">
        <f t="shared" si="6"/>
        <v>3210</v>
      </c>
      <c r="G149" t="s">
        <v>76</v>
      </c>
      <c r="H149" s="2">
        <v>36298</v>
      </c>
      <c r="I149" s="1">
        <f t="shared" si="7"/>
        <v>1251</v>
      </c>
    </row>
    <row r="150" spans="1:9" ht="12.75">
      <c r="A150">
        <v>29</v>
      </c>
      <c r="B150" t="s">
        <v>6</v>
      </c>
      <c r="C150" s="2">
        <v>37620</v>
      </c>
      <c r="D150" t="s">
        <v>36</v>
      </c>
      <c r="E150" s="2">
        <v>36611</v>
      </c>
      <c r="F150" s="1">
        <f t="shared" si="6"/>
        <v>1009</v>
      </c>
      <c r="G150" t="s">
        <v>7</v>
      </c>
      <c r="H150" s="2">
        <v>34792</v>
      </c>
      <c r="I150" s="1">
        <f t="shared" si="7"/>
        <v>2828</v>
      </c>
    </row>
    <row r="151" spans="3:10" ht="12.75">
      <c r="C151" s="2"/>
      <c r="D151" t="s">
        <v>169</v>
      </c>
      <c r="E151" s="3">
        <f>SUM(F122:F150)/29/365.25</f>
        <v>4.254431305907621</v>
      </c>
      <c r="F151" s="3"/>
      <c r="G151" s="3" t="s">
        <v>170</v>
      </c>
      <c r="H151" s="3">
        <f>SUM(I122:I150)/29/365.25</f>
        <v>4.078736812292005</v>
      </c>
      <c r="I151" s="3"/>
      <c r="J151" s="3"/>
    </row>
    <row r="152" spans="3:9" ht="12.75">
      <c r="C152" s="2"/>
      <c r="E152" s="2"/>
      <c r="F152" s="3"/>
      <c r="H152" s="3"/>
      <c r="I152" s="3"/>
    </row>
    <row r="153" spans="3:9" ht="12.75">
      <c r="C153" s="2"/>
      <c r="E153" s="2"/>
      <c r="F153" s="3"/>
      <c r="H153" s="3"/>
      <c r="I153" s="3"/>
    </row>
    <row r="154" spans="2:10" ht="12.75">
      <c r="B154" t="s">
        <v>168</v>
      </c>
      <c r="C154" s="2"/>
      <c r="D154" t="s">
        <v>171</v>
      </c>
      <c r="E154" s="3">
        <f>SUM(F6:F150)/(17+31+27+29+29)/365.25</f>
        <v>4.872036353717971</v>
      </c>
      <c r="F154" s="3"/>
      <c r="G154" s="3" t="s">
        <v>172</v>
      </c>
      <c r="H154" s="3">
        <f>SUM(I6:I150)/(17+31+27+29+29)/365.25</f>
        <v>4.3298183858002295</v>
      </c>
      <c r="I154" s="3"/>
      <c r="J154" s="3"/>
    </row>
    <row r="155" spans="4:9" ht="12.75">
      <c r="D155" t="s">
        <v>173</v>
      </c>
      <c r="E155" s="3">
        <f>(SUM(F6:F150)+SUM(I6:I150))/(2*(17+31+27+29+29))/365.25</f>
        <v>4.6009273697591</v>
      </c>
      <c r="F155" s="6" t="s">
        <v>191</v>
      </c>
      <c r="G155" s="6"/>
      <c r="H155" s="6"/>
      <c r="I155" s="6"/>
    </row>
  </sheetData>
  <mergeCells count="4">
    <mergeCell ref="F155:I155"/>
    <mergeCell ref="A1:I1"/>
    <mergeCell ref="A2:I2"/>
    <mergeCell ref="A3:I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workbookViewId="0" topLeftCell="A1">
      <pane ySplit="1" topLeftCell="BM118" activePane="bottomLeft" state="frozen"/>
      <selection pane="topLeft" activeCell="A1" sqref="A1"/>
      <selection pane="bottomLeft" activeCell="A137" sqref="A137:IV137"/>
    </sheetView>
  </sheetViews>
  <sheetFormatPr defaultColWidth="11.421875" defaultRowHeight="12.75"/>
  <cols>
    <col min="1" max="1" width="24.00390625" style="0" bestFit="1" customWidth="1"/>
    <col min="2" max="2" width="10.00390625" style="0" bestFit="1" customWidth="1"/>
    <col min="3" max="3" width="28.00390625" style="0" bestFit="1" customWidth="1"/>
    <col min="4" max="4" width="9.7109375" style="0" bestFit="1" customWidth="1"/>
    <col min="5" max="5" width="13.421875" style="0" bestFit="1" customWidth="1"/>
    <col min="6" max="6" width="9.8515625" style="0" bestFit="1" customWidth="1"/>
    <col min="7" max="7" width="25.28125" style="0" bestFit="1" customWidth="1"/>
    <col min="8" max="8" width="14.28125" style="0" bestFit="1" customWidth="1"/>
    <col min="9" max="9" width="10.7109375" style="0" bestFit="1" customWidth="1"/>
  </cols>
  <sheetData>
    <row r="1" spans="1:9" ht="12.75">
      <c r="A1" t="s">
        <v>4</v>
      </c>
      <c r="B1" t="s">
        <v>0</v>
      </c>
      <c r="C1" t="s">
        <v>1</v>
      </c>
      <c r="D1" t="s">
        <v>195</v>
      </c>
      <c r="E1" t="s">
        <v>5</v>
      </c>
      <c r="F1" t="s">
        <v>9</v>
      </c>
      <c r="G1" t="s">
        <v>2</v>
      </c>
      <c r="H1" t="s">
        <v>3</v>
      </c>
      <c r="I1" t="s">
        <v>10</v>
      </c>
    </row>
    <row r="2" spans="1:9" ht="12.75">
      <c r="A2" t="s">
        <v>184</v>
      </c>
      <c r="B2" s="2">
        <v>35921</v>
      </c>
      <c r="C2" t="s">
        <v>185</v>
      </c>
      <c r="D2">
        <v>1</v>
      </c>
      <c r="E2" s="2">
        <v>34055</v>
      </c>
      <c r="F2" s="1">
        <f aca="true" t="shared" si="0" ref="F2:F33">B2-E2</f>
        <v>1866</v>
      </c>
      <c r="G2" t="s">
        <v>186</v>
      </c>
      <c r="H2" s="2">
        <v>33676</v>
      </c>
      <c r="I2" s="1">
        <f aca="true" t="shared" si="1" ref="I2:I33">B2-H2</f>
        <v>2245</v>
      </c>
    </row>
    <row r="3" spans="1:9" ht="12.75">
      <c r="A3" t="s">
        <v>52</v>
      </c>
      <c r="B3" s="2">
        <v>36338</v>
      </c>
      <c r="C3" t="s">
        <v>151</v>
      </c>
      <c r="D3">
        <v>1</v>
      </c>
      <c r="E3" s="2">
        <v>34451</v>
      </c>
      <c r="F3" s="1">
        <f t="shared" si="0"/>
        <v>1887</v>
      </c>
      <c r="G3" t="s">
        <v>152</v>
      </c>
      <c r="H3" s="2">
        <v>33820</v>
      </c>
      <c r="I3" s="1">
        <f t="shared" si="1"/>
        <v>2518</v>
      </c>
    </row>
    <row r="4" spans="1:9" ht="12.75">
      <c r="A4" t="s">
        <v>70</v>
      </c>
      <c r="B4" s="2">
        <v>37324</v>
      </c>
      <c r="C4" t="s">
        <v>71</v>
      </c>
      <c r="D4">
        <v>1</v>
      </c>
      <c r="E4" s="2">
        <v>36532</v>
      </c>
      <c r="F4" s="1">
        <f t="shared" si="0"/>
        <v>792</v>
      </c>
      <c r="G4" t="s">
        <v>72</v>
      </c>
      <c r="H4" s="2">
        <v>36561</v>
      </c>
      <c r="I4" s="1">
        <f t="shared" si="1"/>
        <v>763</v>
      </c>
    </row>
    <row r="5" spans="1:9" ht="12.75">
      <c r="A5" t="s">
        <v>25</v>
      </c>
      <c r="B5" s="2">
        <v>36631</v>
      </c>
      <c r="C5" t="s">
        <v>83</v>
      </c>
      <c r="E5" s="2">
        <v>35214</v>
      </c>
      <c r="F5" s="1">
        <f t="shared" si="0"/>
        <v>1417</v>
      </c>
      <c r="G5" t="s">
        <v>26</v>
      </c>
      <c r="H5" s="2">
        <v>35884</v>
      </c>
      <c r="I5" s="1">
        <f t="shared" si="1"/>
        <v>747</v>
      </c>
    </row>
    <row r="6" spans="1:9" ht="12.75">
      <c r="A6" t="s">
        <v>25</v>
      </c>
      <c r="B6" s="2">
        <v>36986</v>
      </c>
      <c r="C6" t="s">
        <v>83</v>
      </c>
      <c r="D6">
        <v>2</v>
      </c>
      <c r="E6" s="2">
        <v>35214</v>
      </c>
      <c r="F6" s="1">
        <f t="shared" si="0"/>
        <v>1772</v>
      </c>
      <c r="G6" t="s">
        <v>26</v>
      </c>
      <c r="H6" s="2">
        <v>35884</v>
      </c>
      <c r="I6" s="1">
        <f t="shared" si="1"/>
        <v>1102</v>
      </c>
    </row>
    <row r="7" spans="1:9" ht="12.75">
      <c r="A7" t="s">
        <v>6</v>
      </c>
      <c r="B7" s="2">
        <v>36204</v>
      </c>
      <c r="C7" t="s">
        <v>117</v>
      </c>
      <c r="E7" s="2">
        <v>34529</v>
      </c>
      <c r="F7" s="1">
        <f t="shared" si="0"/>
        <v>1675</v>
      </c>
      <c r="G7" t="s">
        <v>7</v>
      </c>
      <c r="H7" s="2">
        <v>34792</v>
      </c>
      <c r="I7" s="1">
        <f t="shared" si="1"/>
        <v>1412</v>
      </c>
    </row>
    <row r="8" spans="1:9" ht="12.75">
      <c r="A8" t="s">
        <v>80</v>
      </c>
      <c r="B8" s="2">
        <v>36323</v>
      </c>
      <c r="C8" t="s">
        <v>117</v>
      </c>
      <c r="E8" s="2">
        <v>34529</v>
      </c>
      <c r="F8" s="1">
        <f t="shared" si="0"/>
        <v>1794</v>
      </c>
      <c r="G8" t="s">
        <v>81</v>
      </c>
      <c r="H8" s="2">
        <v>35503</v>
      </c>
      <c r="I8" s="1">
        <f t="shared" si="1"/>
        <v>820</v>
      </c>
    </row>
    <row r="9" spans="1:9" ht="12.75">
      <c r="A9" t="s">
        <v>6</v>
      </c>
      <c r="B9" s="2">
        <v>36542</v>
      </c>
      <c r="C9" t="s">
        <v>117</v>
      </c>
      <c r="D9">
        <v>3</v>
      </c>
      <c r="E9" s="2">
        <v>34529</v>
      </c>
      <c r="F9" s="1">
        <f t="shared" si="0"/>
        <v>2013</v>
      </c>
      <c r="G9" t="s">
        <v>7</v>
      </c>
      <c r="H9" s="2">
        <v>34792</v>
      </c>
      <c r="I9" s="1">
        <f t="shared" si="1"/>
        <v>1750</v>
      </c>
    </row>
    <row r="10" spans="1:9" ht="12.75">
      <c r="A10" t="s">
        <v>159</v>
      </c>
      <c r="B10" s="2">
        <v>36412</v>
      </c>
      <c r="C10" t="s">
        <v>160</v>
      </c>
      <c r="E10" s="2">
        <v>33270</v>
      </c>
      <c r="F10" s="1">
        <f t="shared" si="0"/>
        <v>3142</v>
      </c>
      <c r="G10" t="s">
        <v>161</v>
      </c>
      <c r="H10" s="2">
        <v>33985</v>
      </c>
      <c r="I10" s="1">
        <f t="shared" si="1"/>
        <v>2427</v>
      </c>
    </row>
    <row r="11" spans="1:9" ht="12.75">
      <c r="A11" t="s">
        <v>159</v>
      </c>
      <c r="B11" s="2">
        <v>35979</v>
      </c>
      <c r="C11" t="s">
        <v>160</v>
      </c>
      <c r="D11">
        <v>2</v>
      </c>
      <c r="E11" s="2">
        <v>33270</v>
      </c>
      <c r="F11" s="1">
        <f t="shared" si="0"/>
        <v>2709</v>
      </c>
      <c r="G11" t="s">
        <v>161</v>
      </c>
      <c r="H11" s="2">
        <v>33985</v>
      </c>
      <c r="I11" s="1">
        <f t="shared" si="1"/>
        <v>1994</v>
      </c>
    </row>
    <row r="12" spans="1:9" ht="12.75">
      <c r="A12" t="s">
        <v>95</v>
      </c>
      <c r="B12" s="2">
        <v>36200</v>
      </c>
      <c r="C12" t="s">
        <v>39</v>
      </c>
      <c r="E12" s="2">
        <v>35555</v>
      </c>
      <c r="F12" s="1">
        <f t="shared" si="0"/>
        <v>645</v>
      </c>
      <c r="G12" t="s">
        <v>97</v>
      </c>
      <c r="H12" s="2">
        <v>34466</v>
      </c>
      <c r="I12" s="1">
        <f t="shared" si="1"/>
        <v>1734</v>
      </c>
    </row>
    <row r="13" spans="1:9" ht="12.75">
      <c r="A13" t="s">
        <v>141</v>
      </c>
      <c r="B13" s="2">
        <v>36206</v>
      </c>
      <c r="C13" t="s">
        <v>39</v>
      </c>
      <c r="E13" s="2">
        <v>35555</v>
      </c>
      <c r="F13" s="1">
        <f t="shared" si="0"/>
        <v>651</v>
      </c>
      <c r="G13" t="s">
        <v>142</v>
      </c>
      <c r="H13" s="2">
        <v>34122</v>
      </c>
      <c r="I13" s="1">
        <f t="shared" si="1"/>
        <v>2084</v>
      </c>
    </row>
    <row r="14" spans="1:9" ht="12.75">
      <c r="A14" t="s">
        <v>19</v>
      </c>
      <c r="B14" s="2">
        <v>36213</v>
      </c>
      <c r="C14" t="s">
        <v>39</v>
      </c>
      <c r="E14" s="2">
        <v>35555</v>
      </c>
      <c r="F14" s="1">
        <f t="shared" si="0"/>
        <v>658</v>
      </c>
      <c r="G14" t="s">
        <v>21</v>
      </c>
      <c r="H14" s="2">
        <v>35510</v>
      </c>
      <c r="I14" s="1">
        <f t="shared" si="1"/>
        <v>703</v>
      </c>
    </row>
    <row r="15" spans="1:9" ht="12.75">
      <c r="A15" t="s">
        <v>38</v>
      </c>
      <c r="B15" s="2">
        <v>36444</v>
      </c>
      <c r="C15" t="s">
        <v>39</v>
      </c>
      <c r="E15" s="2">
        <v>35555</v>
      </c>
      <c r="F15" s="1">
        <f t="shared" si="0"/>
        <v>889</v>
      </c>
      <c r="G15" t="s">
        <v>97</v>
      </c>
      <c r="H15" s="2">
        <v>34466</v>
      </c>
      <c r="I15" s="1">
        <f t="shared" si="1"/>
        <v>1978</v>
      </c>
    </row>
    <row r="16" spans="1:9" ht="12.75">
      <c r="A16" t="s">
        <v>38</v>
      </c>
      <c r="B16" s="2">
        <v>36646</v>
      </c>
      <c r="C16" t="s">
        <v>39</v>
      </c>
      <c r="E16" s="2">
        <v>35555</v>
      </c>
      <c r="F16" s="1">
        <f t="shared" si="0"/>
        <v>1091</v>
      </c>
      <c r="G16" t="s">
        <v>40</v>
      </c>
      <c r="H16" s="2">
        <v>35220</v>
      </c>
      <c r="I16" s="1">
        <f t="shared" si="1"/>
        <v>1426</v>
      </c>
    </row>
    <row r="17" spans="1:9" ht="12.75">
      <c r="A17" t="s">
        <v>135</v>
      </c>
      <c r="B17" s="2">
        <v>36840</v>
      </c>
      <c r="C17" t="s">
        <v>39</v>
      </c>
      <c r="E17" s="2">
        <v>35555</v>
      </c>
      <c r="F17" s="1">
        <f t="shared" si="0"/>
        <v>1285</v>
      </c>
      <c r="G17" t="s">
        <v>136</v>
      </c>
      <c r="H17" s="2">
        <v>34784</v>
      </c>
      <c r="I17" s="1">
        <f t="shared" si="1"/>
        <v>2056</v>
      </c>
    </row>
    <row r="18" spans="1:9" ht="12.75">
      <c r="A18" t="s">
        <v>38</v>
      </c>
      <c r="B18" s="2">
        <v>37403</v>
      </c>
      <c r="C18" t="s">
        <v>39</v>
      </c>
      <c r="E18" s="2">
        <v>35636</v>
      </c>
      <c r="F18" s="1">
        <f t="shared" si="0"/>
        <v>1767</v>
      </c>
      <c r="G18" t="s">
        <v>40</v>
      </c>
      <c r="H18" s="2">
        <v>35220</v>
      </c>
      <c r="I18" s="1">
        <f t="shared" si="1"/>
        <v>2183</v>
      </c>
    </row>
    <row r="19" spans="1:9" ht="12.75">
      <c r="A19" t="s">
        <v>38</v>
      </c>
      <c r="B19" s="2">
        <v>36072</v>
      </c>
      <c r="C19" t="s">
        <v>39</v>
      </c>
      <c r="D19">
        <v>8</v>
      </c>
      <c r="E19" s="2">
        <v>35555</v>
      </c>
      <c r="F19" s="1">
        <f t="shared" si="0"/>
        <v>517</v>
      </c>
      <c r="G19" t="s">
        <v>178</v>
      </c>
      <c r="H19" s="2">
        <v>35220</v>
      </c>
      <c r="I19" s="1">
        <f t="shared" si="1"/>
        <v>852</v>
      </c>
    </row>
    <row r="20" spans="1:9" ht="12.75">
      <c r="A20" t="s">
        <v>105</v>
      </c>
      <c r="B20" s="2">
        <v>36292</v>
      </c>
      <c r="C20" t="s">
        <v>115</v>
      </c>
      <c r="E20" s="2">
        <v>32682</v>
      </c>
      <c r="F20" s="1">
        <f t="shared" si="0"/>
        <v>3610</v>
      </c>
      <c r="G20" t="s">
        <v>147</v>
      </c>
      <c r="H20" s="2">
        <v>34890</v>
      </c>
      <c r="I20" s="1">
        <f t="shared" si="1"/>
        <v>1402</v>
      </c>
    </row>
    <row r="21" spans="1:9" ht="12.75">
      <c r="A21" t="s">
        <v>33</v>
      </c>
      <c r="B21" s="2">
        <v>36525</v>
      </c>
      <c r="C21" t="s">
        <v>115</v>
      </c>
      <c r="E21" s="2">
        <v>32682</v>
      </c>
      <c r="F21" s="1">
        <f t="shared" si="0"/>
        <v>3843</v>
      </c>
      <c r="G21" t="s">
        <v>34</v>
      </c>
      <c r="H21" s="2">
        <v>35231</v>
      </c>
      <c r="I21" s="1">
        <f t="shared" si="1"/>
        <v>1294</v>
      </c>
    </row>
    <row r="22" spans="1:9" ht="12.75">
      <c r="A22" t="s">
        <v>61</v>
      </c>
      <c r="B22" s="2">
        <v>36677</v>
      </c>
      <c r="C22" t="s">
        <v>115</v>
      </c>
      <c r="E22" s="2">
        <v>32682</v>
      </c>
      <c r="F22" s="1">
        <f t="shared" si="0"/>
        <v>3995</v>
      </c>
      <c r="G22" t="s">
        <v>138</v>
      </c>
      <c r="H22" s="2">
        <v>33741</v>
      </c>
      <c r="I22" s="1">
        <f t="shared" si="1"/>
        <v>2936</v>
      </c>
    </row>
    <row r="23" spans="1:9" ht="12.75">
      <c r="A23" t="s">
        <v>33</v>
      </c>
      <c r="B23" s="2">
        <v>37098</v>
      </c>
      <c r="C23" t="s">
        <v>115</v>
      </c>
      <c r="D23">
        <v>4</v>
      </c>
      <c r="E23" s="2">
        <v>32682</v>
      </c>
      <c r="F23" s="1">
        <f t="shared" si="0"/>
        <v>4416</v>
      </c>
      <c r="G23" t="s">
        <v>78</v>
      </c>
      <c r="H23" s="2">
        <v>36059</v>
      </c>
      <c r="I23" s="1">
        <f t="shared" si="1"/>
        <v>1039</v>
      </c>
    </row>
    <row r="24" spans="1:9" ht="12.75">
      <c r="A24" t="s">
        <v>44</v>
      </c>
      <c r="B24" s="2">
        <v>36649</v>
      </c>
      <c r="C24" t="s">
        <v>91</v>
      </c>
      <c r="E24" s="2">
        <v>33923</v>
      </c>
      <c r="F24" s="1">
        <f t="shared" si="0"/>
        <v>2726</v>
      </c>
      <c r="G24" t="s">
        <v>46</v>
      </c>
      <c r="H24" s="2">
        <v>34491</v>
      </c>
      <c r="I24" s="1">
        <f t="shared" si="1"/>
        <v>2158</v>
      </c>
    </row>
    <row r="25" spans="1:9" ht="12.75">
      <c r="A25" t="s">
        <v>44</v>
      </c>
      <c r="B25" s="2">
        <v>37004</v>
      </c>
      <c r="C25" t="s">
        <v>91</v>
      </c>
      <c r="D25">
        <v>2</v>
      </c>
      <c r="E25" s="2">
        <v>33923</v>
      </c>
      <c r="F25" s="1">
        <f t="shared" si="0"/>
        <v>3081</v>
      </c>
      <c r="G25" t="s">
        <v>46</v>
      </c>
      <c r="H25" s="2">
        <v>34491</v>
      </c>
      <c r="I25" s="1">
        <f t="shared" si="1"/>
        <v>2513</v>
      </c>
    </row>
    <row r="26" spans="1:9" ht="12.75">
      <c r="A26" t="s">
        <v>61</v>
      </c>
      <c r="B26" s="2">
        <v>37465</v>
      </c>
      <c r="C26" t="s">
        <v>62</v>
      </c>
      <c r="D26">
        <v>1</v>
      </c>
      <c r="E26" s="2">
        <v>35907</v>
      </c>
      <c r="F26" s="1">
        <f t="shared" si="0"/>
        <v>1558</v>
      </c>
      <c r="G26" t="s">
        <v>63</v>
      </c>
      <c r="H26" s="2">
        <v>36677</v>
      </c>
      <c r="I26" s="1">
        <f t="shared" si="1"/>
        <v>788</v>
      </c>
    </row>
    <row r="27" spans="1:9" ht="12.75">
      <c r="A27" t="s">
        <v>127</v>
      </c>
      <c r="B27" s="2">
        <v>36242</v>
      </c>
      <c r="C27" t="s">
        <v>116</v>
      </c>
      <c r="E27" s="2">
        <v>32609</v>
      </c>
      <c r="F27" s="1">
        <f t="shared" si="0"/>
        <v>3633</v>
      </c>
      <c r="G27" t="s">
        <v>129</v>
      </c>
      <c r="H27" s="2">
        <v>33966</v>
      </c>
      <c r="I27" s="1">
        <f t="shared" si="1"/>
        <v>2276</v>
      </c>
    </row>
    <row r="28" spans="1:9" ht="12.75">
      <c r="A28" t="s">
        <v>29</v>
      </c>
      <c r="B28" s="2">
        <v>36532</v>
      </c>
      <c r="C28" t="s">
        <v>116</v>
      </c>
      <c r="D28">
        <v>2</v>
      </c>
      <c r="E28" s="2">
        <v>32609</v>
      </c>
      <c r="F28" s="1">
        <f t="shared" si="0"/>
        <v>3923</v>
      </c>
      <c r="G28" t="s">
        <v>30</v>
      </c>
      <c r="H28" s="2">
        <v>35855</v>
      </c>
      <c r="I28" s="1">
        <f t="shared" si="1"/>
        <v>677</v>
      </c>
    </row>
    <row r="29" spans="1:9" ht="12.75">
      <c r="A29" t="s">
        <v>70</v>
      </c>
      <c r="B29" s="2">
        <v>36351</v>
      </c>
      <c r="C29" t="s">
        <v>125</v>
      </c>
      <c r="E29" s="2">
        <v>33820</v>
      </c>
      <c r="F29" s="1">
        <f t="shared" si="0"/>
        <v>2531</v>
      </c>
      <c r="G29" t="s">
        <v>154</v>
      </c>
      <c r="H29" s="2">
        <v>35233</v>
      </c>
      <c r="I29" s="1">
        <f t="shared" si="1"/>
        <v>1118</v>
      </c>
    </row>
    <row r="30" spans="1:9" ht="12.75">
      <c r="A30" t="s">
        <v>124</v>
      </c>
      <c r="B30" s="2">
        <v>36675</v>
      </c>
      <c r="C30" t="s">
        <v>125</v>
      </c>
      <c r="D30">
        <v>2</v>
      </c>
      <c r="E30" s="2">
        <v>33820</v>
      </c>
      <c r="F30" s="1">
        <f t="shared" si="0"/>
        <v>2855</v>
      </c>
      <c r="G30" t="s">
        <v>126</v>
      </c>
      <c r="H30" s="2">
        <v>34399</v>
      </c>
      <c r="I30" s="1">
        <f t="shared" si="1"/>
        <v>2276</v>
      </c>
    </row>
    <row r="31" spans="1:9" ht="12.75">
      <c r="A31" t="s">
        <v>162</v>
      </c>
      <c r="B31" s="2">
        <v>36417</v>
      </c>
      <c r="C31" t="s">
        <v>45</v>
      </c>
      <c r="E31" s="2">
        <v>35414</v>
      </c>
      <c r="F31" s="1">
        <f t="shared" si="0"/>
        <v>1003</v>
      </c>
      <c r="G31" t="s">
        <v>163</v>
      </c>
      <c r="H31" s="2">
        <v>35622</v>
      </c>
      <c r="I31" s="1">
        <f t="shared" si="1"/>
        <v>795</v>
      </c>
    </row>
    <row r="32" spans="1:9" ht="12.75">
      <c r="A32" t="s">
        <v>55</v>
      </c>
      <c r="B32" s="2">
        <v>36684</v>
      </c>
      <c r="C32" t="s">
        <v>45</v>
      </c>
      <c r="E32" s="2">
        <v>35414</v>
      </c>
      <c r="F32" s="1">
        <f t="shared" si="0"/>
        <v>1270</v>
      </c>
      <c r="G32" t="s">
        <v>57</v>
      </c>
      <c r="H32" s="2">
        <v>36115</v>
      </c>
      <c r="I32" s="1">
        <f t="shared" si="1"/>
        <v>569</v>
      </c>
    </row>
    <row r="33" spans="1:9" ht="12.75">
      <c r="A33" t="s">
        <v>44</v>
      </c>
      <c r="B33" s="2">
        <v>37398</v>
      </c>
      <c r="C33" t="s">
        <v>45</v>
      </c>
      <c r="D33">
        <v>3</v>
      </c>
      <c r="E33" s="2">
        <v>35414</v>
      </c>
      <c r="F33" s="1">
        <f t="shared" si="0"/>
        <v>1984</v>
      </c>
      <c r="G33" t="s">
        <v>46</v>
      </c>
      <c r="H33" s="2">
        <v>34491</v>
      </c>
      <c r="I33" s="1">
        <f t="shared" si="1"/>
        <v>2907</v>
      </c>
    </row>
    <row r="34" spans="1:9" ht="12.75">
      <c r="A34" t="s">
        <v>33</v>
      </c>
      <c r="B34" s="2">
        <v>36768</v>
      </c>
      <c r="C34" t="s">
        <v>139</v>
      </c>
      <c r="D34">
        <v>1</v>
      </c>
      <c r="E34" s="2">
        <v>36092</v>
      </c>
      <c r="F34" s="1">
        <f aca="true" t="shared" si="2" ref="F34:F65">B34-E34</f>
        <v>676</v>
      </c>
      <c r="G34" t="s">
        <v>78</v>
      </c>
      <c r="H34" s="2">
        <v>36059</v>
      </c>
      <c r="I34" s="1">
        <f aca="true" t="shared" si="3" ref="I34:I65">B34-H34</f>
        <v>709</v>
      </c>
    </row>
    <row r="35" spans="1:9" ht="12.75">
      <c r="A35" t="s">
        <v>120</v>
      </c>
      <c r="B35" s="2">
        <v>36634</v>
      </c>
      <c r="C35" t="s">
        <v>121</v>
      </c>
      <c r="E35" s="2">
        <v>34491</v>
      </c>
      <c r="F35" s="1">
        <f t="shared" si="2"/>
        <v>2143</v>
      </c>
      <c r="G35" t="s">
        <v>122</v>
      </c>
      <c r="H35" s="2">
        <v>34066</v>
      </c>
      <c r="I35" s="1">
        <f t="shared" si="3"/>
        <v>2568</v>
      </c>
    </row>
    <row r="36" spans="1:9" ht="12.75">
      <c r="A36" t="s">
        <v>120</v>
      </c>
      <c r="B36" s="2">
        <v>36115</v>
      </c>
      <c r="C36" t="s">
        <v>121</v>
      </c>
      <c r="D36">
        <v>2</v>
      </c>
      <c r="E36" s="2">
        <v>34491</v>
      </c>
      <c r="F36" s="1">
        <f t="shared" si="2"/>
        <v>1624</v>
      </c>
      <c r="G36" t="s">
        <v>122</v>
      </c>
      <c r="H36" s="2">
        <v>34066</v>
      </c>
      <c r="I36" s="1">
        <f t="shared" si="3"/>
        <v>2049</v>
      </c>
    </row>
    <row r="37" spans="1:9" ht="12.75">
      <c r="A37" t="s">
        <v>14</v>
      </c>
      <c r="B37" s="2">
        <v>37336</v>
      </c>
      <c r="C37" t="s">
        <v>15</v>
      </c>
      <c r="D37">
        <v>1</v>
      </c>
      <c r="E37" s="2">
        <v>34757</v>
      </c>
      <c r="F37" s="1">
        <f t="shared" si="2"/>
        <v>2579</v>
      </c>
      <c r="G37" t="s">
        <v>16</v>
      </c>
      <c r="H37" s="2">
        <v>35983</v>
      </c>
      <c r="I37" s="1">
        <f t="shared" si="3"/>
        <v>1353</v>
      </c>
    </row>
    <row r="38" spans="1:9" ht="12.75">
      <c r="A38" t="s">
        <v>105</v>
      </c>
      <c r="B38" s="2">
        <v>36293</v>
      </c>
      <c r="C38" t="s">
        <v>68</v>
      </c>
      <c r="E38" s="2">
        <v>34843</v>
      </c>
      <c r="F38" s="1">
        <f t="shared" si="2"/>
        <v>1450</v>
      </c>
      <c r="G38" t="s">
        <v>106</v>
      </c>
      <c r="H38" s="2">
        <v>34529</v>
      </c>
      <c r="I38" s="1">
        <f t="shared" si="3"/>
        <v>1764</v>
      </c>
    </row>
    <row r="39" spans="1:9" ht="12.75">
      <c r="A39" t="s">
        <v>6</v>
      </c>
      <c r="B39" s="2">
        <v>37074</v>
      </c>
      <c r="C39" t="s">
        <v>68</v>
      </c>
      <c r="E39" s="2">
        <v>34843</v>
      </c>
      <c r="F39" s="1">
        <f t="shared" si="2"/>
        <v>2231</v>
      </c>
      <c r="G39" t="s">
        <v>7</v>
      </c>
      <c r="H39" s="2">
        <v>34792</v>
      </c>
      <c r="I39" s="1">
        <f t="shared" si="3"/>
        <v>2282</v>
      </c>
    </row>
    <row r="40" spans="1:9" ht="12.75">
      <c r="A40" t="s">
        <v>105</v>
      </c>
      <c r="B40" s="2">
        <v>37102</v>
      </c>
      <c r="C40" t="s">
        <v>68</v>
      </c>
      <c r="E40" s="2">
        <v>34843</v>
      </c>
      <c r="F40" s="1">
        <f t="shared" si="2"/>
        <v>2259</v>
      </c>
      <c r="G40" t="s">
        <v>106</v>
      </c>
      <c r="H40" s="2">
        <v>34529</v>
      </c>
      <c r="I40" s="1">
        <f t="shared" si="3"/>
        <v>2573</v>
      </c>
    </row>
    <row r="41" spans="1:9" ht="12.75">
      <c r="A41" t="s">
        <v>67</v>
      </c>
      <c r="B41" s="2">
        <v>37461</v>
      </c>
      <c r="C41" t="s">
        <v>68</v>
      </c>
      <c r="D41">
        <v>4</v>
      </c>
      <c r="E41" s="2">
        <v>34843</v>
      </c>
      <c r="F41" s="1">
        <f t="shared" si="2"/>
        <v>2618</v>
      </c>
      <c r="G41" t="s">
        <v>69</v>
      </c>
      <c r="H41" s="2">
        <v>36611</v>
      </c>
      <c r="I41" s="1">
        <f t="shared" si="3"/>
        <v>850</v>
      </c>
    </row>
    <row r="42" spans="1:9" ht="12.75">
      <c r="A42" t="s">
        <v>153</v>
      </c>
      <c r="B42" s="2">
        <v>36368</v>
      </c>
      <c r="C42" t="s">
        <v>98</v>
      </c>
      <c r="E42" s="2">
        <v>34484</v>
      </c>
      <c r="F42" s="1">
        <f t="shared" si="2"/>
        <v>1884</v>
      </c>
      <c r="G42" t="s">
        <v>99</v>
      </c>
      <c r="H42" s="2">
        <v>35031</v>
      </c>
      <c r="I42" s="1">
        <f t="shared" si="3"/>
        <v>1337</v>
      </c>
    </row>
    <row r="43" spans="1:9" ht="12.75">
      <c r="A43" t="s">
        <v>11</v>
      </c>
      <c r="B43" s="2">
        <v>36611</v>
      </c>
      <c r="C43" t="s">
        <v>98</v>
      </c>
      <c r="E43" s="2">
        <v>34484</v>
      </c>
      <c r="F43" s="1">
        <f t="shared" si="2"/>
        <v>2127</v>
      </c>
      <c r="G43" t="s">
        <v>99</v>
      </c>
      <c r="H43" s="2">
        <v>35031</v>
      </c>
      <c r="I43" s="1">
        <f t="shared" si="3"/>
        <v>1580</v>
      </c>
    </row>
    <row r="44" spans="1:9" ht="12.75">
      <c r="A44" t="s">
        <v>11</v>
      </c>
      <c r="B44" s="2">
        <v>37087</v>
      </c>
      <c r="C44" t="s">
        <v>98</v>
      </c>
      <c r="E44" s="2">
        <v>34484</v>
      </c>
      <c r="F44" s="1">
        <f t="shared" si="2"/>
        <v>2603</v>
      </c>
      <c r="G44" t="s">
        <v>99</v>
      </c>
      <c r="H44" s="2">
        <v>35031</v>
      </c>
      <c r="I44" s="1">
        <f t="shared" si="3"/>
        <v>2056</v>
      </c>
    </row>
    <row r="45" spans="1:9" ht="12.75">
      <c r="A45" t="s">
        <v>11</v>
      </c>
      <c r="B45" s="2">
        <v>35944</v>
      </c>
      <c r="C45" t="s">
        <v>98</v>
      </c>
      <c r="D45">
        <v>4</v>
      </c>
      <c r="E45" s="2">
        <v>34484</v>
      </c>
      <c r="F45" s="1">
        <f t="shared" si="2"/>
        <v>1460</v>
      </c>
      <c r="G45" t="s">
        <v>190</v>
      </c>
      <c r="H45" s="2">
        <v>34432</v>
      </c>
      <c r="I45" s="1">
        <f t="shared" si="3"/>
        <v>1512</v>
      </c>
    </row>
    <row r="46" spans="1:9" ht="12.75">
      <c r="A46" t="s">
        <v>47</v>
      </c>
      <c r="B46" s="2">
        <v>36061</v>
      </c>
      <c r="C46" t="s">
        <v>177</v>
      </c>
      <c r="D46">
        <v>1</v>
      </c>
      <c r="E46" s="2">
        <v>30843</v>
      </c>
      <c r="F46" s="1">
        <f t="shared" si="2"/>
        <v>5218</v>
      </c>
      <c r="G46" t="s">
        <v>90</v>
      </c>
      <c r="H46" s="2">
        <v>35103</v>
      </c>
      <c r="I46" s="1">
        <f t="shared" si="3"/>
        <v>958</v>
      </c>
    </row>
    <row r="47" spans="1:9" ht="12.75">
      <c r="A47" t="s">
        <v>131</v>
      </c>
      <c r="B47" s="2">
        <v>36706</v>
      </c>
      <c r="C47" t="s">
        <v>132</v>
      </c>
      <c r="D47">
        <v>1</v>
      </c>
      <c r="E47" s="2">
        <v>35231</v>
      </c>
      <c r="F47" s="1">
        <f t="shared" si="2"/>
        <v>1475</v>
      </c>
      <c r="G47" t="s">
        <v>133</v>
      </c>
      <c r="H47" s="2">
        <v>35160</v>
      </c>
      <c r="I47" s="1">
        <f t="shared" si="3"/>
        <v>1546</v>
      </c>
    </row>
    <row r="48" spans="1:9" ht="12.75">
      <c r="A48" t="s">
        <v>144</v>
      </c>
      <c r="B48" s="2">
        <v>36235</v>
      </c>
      <c r="C48" t="s">
        <v>20</v>
      </c>
      <c r="E48" s="2">
        <v>35600</v>
      </c>
      <c r="F48" s="1">
        <f t="shared" si="2"/>
        <v>635</v>
      </c>
      <c r="G48" t="s">
        <v>145</v>
      </c>
      <c r="H48" s="2">
        <v>35520</v>
      </c>
      <c r="I48" s="1">
        <f t="shared" si="3"/>
        <v>715</v>
      </c>
    </row>
    <row r="49" spans="1:9" ht="12.75">
      <c r="A49" t="s">
        <v>14</v>
      </c>
      <c r="B49" s="2">
        <v>36308</v>
      </c>
      <c r="C49" t="s">
        <v>20</v>
      </c>
      <c r="E49" s="2">
        <v>35600</v>
      </c>
      <c r="F49" s="1">
        <f t="shared" si="2"/>
        <v>708</v>
      </c>
      <c r="G49" t="s">
        <v>108</v>
      </c>
      <c r="H49" s="2">
        <v>35520</v>
      </c>
      <c r="I49" s="1">
        <f t="shared" si="3"/>
        <v>788</v>
      </c>
    </row>
    <row r="50" spans="1:9" ht="12.75">
      <c r="A50" t="s">
        <v>31</v>
      </c>
      <c r="B50" s="2">
        <v>37327</v>
      </c>
      <c r="C50" t="s">
        <v>20</v>
      </c>
      <c r="E50" s="2">
        <v>35600</v>
      </c>
      <c r="F50" s="1">
        <f t="shared" si="2"/>
        <v>1727</v>
      </c>
      <c r="G50" t="s">
        <v>32</v>
      </c>
      <c r="H50" s="2">
        <v>35581</v>
      </c>
      <c r="I50" s="1">
        <f t="shared" si="3"/>
        <v>1746</v>
      </c>
    </row>
    <row r="51" spans="1:9" ht="12.75">
      <c r="A51" t="s">
        <v>25</v>
      </c>
      <c r="B51" s="2">
        <v>37330</v>
      </c>
      <c r="C51" t="s">
        <v>20</v>
      </c>
      <c r="E51" s="2">
        <v>35600</v>
      </c>
      <c r="F51" s="1">
        <f t="shared" si="2"/>
        <v>1730</v>
      </c>
      <c r="G51" t="s">
        <v>26</v>
      </c>
      <c r="H51" s="2">
        <v>35884</v>
      </c>
      <c r="I51" s="1">
        <f t="shared" si="3"/>
        <v>1446</v>
      </c>
    </row>
    <row r="52" spans="1:9" ht="12.75">
      <c r="A52" t="s">
        <v>19</v>
      </c>
      <c r="B52" s="2">
        <v>37340</v>
      </c>
      <c r="C52" t="s">
        <v>20</v>
      </c>
      <c r="E52" s="2">
        <v>35600</v>
      </c>
      <c r="F52" s="1">
        <f t="shared" si="2"/>
        <v>1740</v>
      </c>
      <c r="G52" t="s">
        <v>21</v>
      </c>
      <c r="H52" s="2">
        <v>35510</v>
      </c>
      <c r="I52" s="1">
        <f t="shared" si="3"/>
        <v>1830</v>
      </c>
    </row>
    <row r="53" spans="1:9" ht="12.75">
      <c r="A53" t="s">
        <v>47</v>
      </c>
      <c r="B53" s="2">
        <v>37392</v>
      </c>
      <c r="C53" t="s">
        <v>20</v>
      </c>
      <c r="D53">
        <v>6</v>
      </c>
      <c r="E53" s="2">
        <v>35600</v>
      </c>
      <c r="F53" s="1">
        <f t="shared" si="2"/>
        <v>1792</v>
      </c>
      <c r="G53" t="s">
        <v>48</v>
      </c>
      <c r="H53" s="2">
        <v>36611</v>
      </c>
      <c r="I53" s="1">
        <f t="shared" si="3"/>
        <v>781</v>
      </c>
    </row>
    <row r="54" spans="1:9" ht="12.75">
      <c r="A54" t="s">
        <v>131</v>
      </c>
      <c r="B54" s="2">
        <v>36232</v>
      </c>
      <c r="C54" t="s">
        <v>140</v>
      </c>
      <c r="E54" s="2">
        <v>35600</v>
      </c>
      <c r="F54" s="1">
        <f t="shared" si="2"/>
        <v>632</v>
      </c>
      <c r="G54" t="s">
        <v>133</v>
      </c>
      <c r="H54" s="2">
        <v>35160</v>
      </c>
      <c r="I54" s="1">
        <f t="shared" si="3"/>
        <v>1072</v>
      </c>
    </row>
    <row r="55" spans="1:9" ht="12.75">
      <c r="A55" t="s">
        <v>27</v>
      </c>
      <c r="B55" s="2">
        <v>36298</v>
      </c>
      <c r="C55" t="s">
        <v>140</v>
      </c>
      <c r="E55" s="2">
        <v>35600</v>
      </c>
      <c r="F55" s="1">
        <f t="shared" si="2"/>
        <v>698</v>
      </c>
      <c r="G55" t="s">
        <v>28</v>
      </c>
      <c r="H55" s="2">
        <v>34975</v>
      </c>
      <c r="I55" s="1">
        <f t="shared" si="3"/>
        <v>1323</v>
      </c>
    </row>
    <row r="56" spans="1:9" ht="12.75">
      <c r="A56" t="s">
        <v>144</v>
      </c>
      <c r="B56" s="2">
        <v>36476</v>
      </c>
      <c r="C56" t="s">
        <v>140</v>
      </c>
      <c r="E56" s="2">
        <v>35600</v>
      </c>
      <c r="F56" s="1">
        <f t="shared" si="2"/>
        <v>876</v>
      </c>
      <c r="G56" t="s">
        <v>164</v>
      </c>
      <c r="H56" s="2">
        <v>34378</v>
      </c>
      <c r="I56" s="1">
        <f t="shared" si="3"/>
        <v>2098</v>
      </c>
    </row>
    <row r="57" spans="1:9" ht="12.75">
      <c r="A57" t="s">
        <v>31</v>
      </c>
      <c r="B57" s="2">
        <v>36888</v>
      </c>
      <c r="C57" t="s">
        <v>140</v>
      </c>
      <c r="D57">
        <v>4</v>
      </c>
      <c r="E57" s="2">
        <v>35600</v>
      </c>
      <c r="F57" s="1">
        <f t="shared" si="2"/>
        <v>1288</v>
      </c>
      <c r="G57" t="s">
        <v>32</v>
      </c>
      <c r="H57" s="2">
        <v>35581</v>
      </c>
      <c r="I57" s="1">
        <f t="shared" si="3"/>
        <v>1307</v>
      </c>
    </row>
    <row r="58" spans="1:9" ht="12.75">
      <c r="A58" t="s">
        <v>14</v>
      </c>
      <c r="B58" s="2">
        <v>37111</v>
      </c>
      <c r="C58" t="s">
        <v>107</v>
      </c>
      <c r="D58">
        <v>1</v>
      </c>
      <c r="E58" s="2">
        <v>35983</v>
      </c>
      <c r="F58" s="1">
        <f t="shared" si="2"/>
        <v>1128</v>
      </c>
      <c r="G58" t="s">
        <v>108</v>
      </c>
      <c r="H58" s="2">
        <v>35520</v>
      </c>
      <c r="I58" s="1">
        <f t="shared" si="3"/>
        <v>1591</v>
      </c>
    </row>
    <row r="59" spans="1:9" ht="12.75">
      <c r="A59" t="s">
        <v>19</v>
      </c>
      <c r="B59" s="2">
        <v>37010</v>
      </c>
      <c r="C59" t="s">
        <v>86</v>
      </c>
      <c r="D59">
        <v>1</v>
      </c>
      <c r="E59" s="2">
        <v>35983</v>
      </c>
      <c r="F59" s="1">
        <f t="shared" si="2"/>
        <v>1027</v>
      </c>
      <c r="G59" t="s">
        <v>21</v>
      </c>
      <c r="H59" s="2">
        <v>35510</v>
      </c>
      <c r="I59" s="1">
        <f t="shared" si="3"/>
        <v>1500</v>
      </c>
    </row>
    <row r="60" spans="1:9" ht="12.75">
      <c r="A60" t="s">
        <v>70</v>
      </c>
      <c r="B60" s="2">
        <v>37235</v>
      </c>
      <c r="C60" t="s">
        <v>17</v>
      </c>
      <c r="E60" s="2">
        <v>36701</v>
      </c>
      <c r="F60" s="1">
        <f t="shared" si="2"/>
        <v>534</v>
      </c>
      <c r="G60" t="s">
        <v>111</v>
      </c>
      <c r="H60" s="2">
        <v>36351</v>
      </c>
      <c r="I60" s="1">
        <f t="shared" si="3"/>
        <v>884</v>
      </c>
    </row>
    <row r="61" spans="1:9" ht="12.75">
      <c r="A61" t="s">
        <v>33</v>
      </c>
      <c r="B61" s="2">
        <v>37315</v>
      </c>
      <c r="C61" t="s">
        <v>17</v>
      </c>
      <c r="E61" s="2">
        <v>36701</v>
      </c>
      <c r="F61" s="1">
        <f t="shared" si="2"/>
        <v>614</v>
      </c>
      <c r="G61" t="s">
        <v>34</v>
      </c>
      <c r="H61" s="2">
        <v>35231</v>
      </c>
      <c r="I61" s="1">
        <f t="shared" si="3"/>
        <v>2084</v>
      </c>
    </row>
    <row r="62" spans="1:9" ht="12.75">
      <c r="A62" t="s">
        <v>14</v>
      </c>
      <c r="B62" s="2">
        <v>37362</v>
      </c>
      <c r="C62" t="s">
        <v>17</v>
      </c>
      <c r="E62" s="2">
        <v>36701</v>
      </c>
      <c r="F62" s="1">
        <f t="shared" si="2"/>
        <v>661</v>
      </c>
      <c r="G62" t="s">
        <v>18</v>
      </c>
      <c r="H62" s="2">
        <v>36305</v>
      </c>
      <c r="I62" s="1">
        <f t="shared" si="3"/>
        <v>1057</v>
      </c>
    </row>
    <row r="63" spans="1:9" ht="12.75">
      <c r="A63" t="s">
        <v>27</v>
      </c>
      <c r="B63" s="2">
        <v>37363</v>
      </c>
      <c r="C63" t="s">
        <v>17</v>
      </c>
      <c r="D63">
        <v>4</v>
      </c>
      <c r="E63" s="2">
        <v>36701</v>
      </c>
      <c r="F63" s="1">
        <f t="shared" si="2"/>
        <v>662</v>
      </c>
      <c r="G63" t="s">
        <v>28</v>
      </c>
      <c r="H63" s="2">
        <v>35002</v>
      </c>
      <c r="I63" s="1">
        <f t="shared" si="3"/>
        <v>2361</v>
      </c>
    </row>
    <row r="64" spans="1:9" ht="12.75">
      <c r="A64" t="s">
        <v>181</v>
      </c>
      <c r="B64" s="2">
        <v>35918</v>
      </c>
      <c r="C64" t="s">
        <v>182</v>
      </c>
      <c r="D64">
        <v>1</v>
      </c>
      <c r="E64" s="2">
        <v>35231</v>
      </c>
      <c r="F64" s="1">
        <f t="shared" si="2"/>
        <v>687</v>
      </c>
      <c r="G64" t="s">
        <v>183</v>
      </c>
      <c r="H64" s="2">
        <v>33740</v>
      </c>
      <c r="I64" s="1">
        <f t="shared" si="3"/>
        <v>2178</v>
      </c>
    </row>
    <row r="65" spans="1:9" ht="12.75">
      <c r="A65" t="s">
        <v>22</v>
      </c>
      <c r="B65" s="2">
        <v>37345</v>
      </c>
      <c r="C65" t="s">
        <v>23</v>
      </c>
      <c r="E65" s="2">
        <v>35835</v>
      </c>
      <c r="F65" s="1">
        <f t="shared" si="2"/>
        <v>1510</v>
      </c>
      <c r="G65" t="s">
        <v>24</v>
      </c>
      <c r="H65" s="2">
        <v>35459</v>
      </c>
      <c r="I65" s="1">
        <f t="shared" si="3"/>
        <v>1886</v>
      </c>
    </row>
    <row r="66" spans="1:9" ht="12.75">
      <c r="A66" t="s">
        <v>22</v>
      </c>
      <c r="B66" s="2">
        <v>37437</v>
      </c>
      <c r="C66" t="s">
        <v>23</v>
      </c>
      <c r="D66">
        <v>2</v>
      </c>
      <c r="E66" s="2">
        <v>35835</v>
      </c>
      <c r="F66" s="1">
        <f aca="true" t="shared" si="4" ref="F66:F97">B66-E66</f>
        <v>1602</v>
      </c>
      <c r="G66" t="s">
        <v>51</v>
      </c>
      <c r="H66" s="2">
        <v>36622</v>
      </c>
      <c r="I66" s="1">
        <f aca="true" t="shared" si="5" ref="I66:I97">B66-H66</f>
        <v>815</v>
      </c>
    </row>
    <row r="67" spans="1:9" ht="12.75">
      <c r="A67" t="s">
        <v>55</v>
      </c>
      <c r="B67" s="2">
        <v>37548</v>
      </c>
      <c r="C67" t="s">
        <v>56</v>
      </c>
      <c r="D67">
        <v>1</v>
      </c>
      <c r="E67" s="2">
        <v>34485</v>
      </c>
      <c r="F67" s="1">
        <f t="shared" si="4"/>
        <v>3063</v>
      </c>
      <c r="G67" t="s">
        <v>57</v>
      </c>
      <c r="H67" s="2">
        <v>36115</v>
      </c>
      <c r="I67" s="1">
        <f t="shared" si="5"/>
        <v>1433</v>
      </c>
    </row>
    <row r="68" spans="1:9" ht="12.75">
      <c r="A68" t="s">
        <v>58</v>
      </c>
      <c r="B68" s="2">
        <v>36059</v>
      </c>
      <c r="C68" t="s">
        <v>179</v>
      </c>
      <c r="D68">
        <v>1</v>
      </c>
      <c r="E68" s="2">
        <v>33232</v>
      </c>
      <c r="F68" s="1">
        <f t="shared" si="4"/>
        <v>2827</v>
      </c>
      <c r="G68" t="s">
        <v>180</v>
      </c>
      <c r="H68" s="2">
        <v>32896</v>
      </c>
      <c r="I68" s="1">
        <f t="shared" si="5"/>
        <v>3163</v>
      </c>
    </row>
    <row r="69" spans="1:9" ht="12.75">
      <c r="A69" t="s">
        <v>22</v>
      </c>
      <c r="B69" s="2">
        <v>36227</v>
      </c>
      <c r="C69" t="s">
        <v>143</v>
      </c>
      <c r="E69" s="2">
        <v>34339</v>
      </c>
      <c r="F69" s="1">
        <f t="shared" si="4"/>
        <v>1888</v>
      </c>
      <c r="G69" t="s">
        <v>84</v>
      </c>
      <c r="H69" s="2">
        <v>34424</v>
      </c>
      <c r="I69" s="1">
        <f t="shared" si="5"/>
        <v>1803</v>
      </c>
    </row>
    <row r="70" spans="1:9" ht="12.75">
      <c r="A70" t="s">
        <v>22</v>
      </c>
      <c r="B70" s="2">
        <v>36303</v>
      </c>
      <c r="C70" t="s">
        <v>143</v>
      </c>
      <c r="E70" s="2">
        <v>34339</v>
      </c>
      <c r="F70" s="1">
        <f t="shared" si="4"/>
        <v>1964</v>
      </c>
      <c r="G70" t="s">
        <v>24</v>
      </c>
      <c r="H70" s="2">
        <v>35459</v>
      </c>
      <c r="I70" s="1">
        <f t="shared" si="5"/>
        <v>844</v>
      </c>
    </row>
    <row r="71" spans="1:9" ht="12.75">
      <c r="A71" t="s">
        <v>22</v>
      </c>
      <c r="B71" s="2">
        <v>36070</v>
      </c>
      <c r="C71" t="s">
        <v>143</v>
      </c>
      <c r="D71">
        <v>3</v>
      </c>
      <c r="E71" s="2">
        <v>34339</v>
      </c>
      <c r="F71" s="1">
        <f t="shared" si="4"/>
        <v>1731</v>
      </c>
      <c r="G71" t="s">
        <v>24</v>
      </c>
      <c r="H71" s="2">
        <v>35459</v>
      </c>
      <c r="I71" s="1">
        <f t="shared" si="5"/>
        <v>611</v>
      </c>
    </row>
    <row r="72" spans="1:9" ht="12.75">
      <c r="A72" t="s">
        <v>188</v>
      </c>
      <c r="B72" s="2">
        <v>35934</v>
      </c>
      <c r="C72" t="s">
        <v>189</v>
      </c>
      <c r="D72">
        <v>1</v>
      </c>
      <c r="E72" s="2">
        <v>32788</v>
      </c>
      <c r="F72" s="1">
        <f t="shared" si="4"/>
        <v>3146</v>
      </c>
      <c r="G72" t="s">
        <v>138</v>
      </c>
      <c r="H72" s="2">
        <v>33741</v>
      </c>
      <c r="I72" s="1">
        <f t="shared" si="5"/>
        <v>2193</v>
      </c>
    </row>
    <row r="73" spans="1:9" ht="12.75">
      <c r="A73" t="s">
        <v>27</v>
      </c>
      <c r="B73" s="2">
        <v>37161</v>
      </c>
      <c r="C73" t="s">
        <v>75</v>
      </c>
      <c r="E73" s="2">
        <v>34339</v>
      </c>
      <c r="F73" s="1">
        <f t="shared" si="4"/>
        <v>2822</v>
      </c>
      <c r="G73" t="s">
        <v>76</v>
      </c>
      <c r="H73" s="2">
        <v>36298</v>
      </c>
      <c r="I73" s="1">
        <f t="shared" si="5"/>
        <v>863</v>
      </c>
    </row>
    <row r="74" spans="1:9" ht="12.75">
      <c r="A74" t="s">
        <v>27</v>
      </c>
      <c r="B74" s="2">
        <v>37549</v>
      </c>
      <c r="C74" t="s">
        <v>75</v>
      </c>
      <c r="D74">
        <v>2</v>
      </c>
      <c r="E74" s="2">
        <v>34339</v>
      </c>
      <c r="F74" s="1">
        <f t="shared" si="4"/>
        <v>3210</v>
      </c>
      <c r="G74" t="s">
        <v>76</v>
      </c>
      <c r="H74" s="2">
        <v>36298</v>
      </c>
      <c r="I74" s="1">
        <f t="shared" si="5"/>
        <v>1251</v>
      </c>
    </row>
    <row r="75" spans="1:9" ht="12.75">
      <c r="A75" t="s">
        <v>80</v>
      </c>
      <c r="B75" s="2">
        <v>36987</v>
      </c>
      <c r="C75" t="s">
        <v>12</v>
      </c>
      <c r="E75" s="2">
        <v>35103</v>
      </c>
      <c r="F75" s="1">
        <f t="shared" si="4"/>
        <v>1884</v>
      </c>
      <c r="G75" t="s">
        <v>81</v>
      </c>
      <c r="H75" s="2">
        <v>35503</v>
      </c>
      <c r="I75" s="1">
        <f t="shared" si="5"/>
        <v>1484</v>
      </c>
    </row>
    <row r="76" spans="1:9" ht="12.75">
      <c r="A76" t="s">
        <v>93</v>
      </c>
      <c r="B76" s="2">
        <v>37033</v>
      </c>
      <c r="C76" t="s">
        <v>12</v>
      </c>
      <c r="E76" s="2">
        <v>35103</v>
      </c>
      <c r="F76" s="1">
        <f t="shared" si="4"/>
        <v>1930</v>
      </c>
      <c r="G76" t="s">
        <v>94</v>
      </c>
      <c r="H76" s="2">
        <v>35727</v>
      </c>
      <c r="I76" s="1">
        <f t="shared" si="5"/>
        <v>1306</v>
      </c>
    </row>
    <row r="77" spans="1:9" ht="12.75">
      <c r="A77" t="s">
        <v>11</v>
      </c>
      <c r="B77" s="2">
        <v>37290</v>
      </c>
      <c r="C77" t="s">
        <v>12</v>
      </c>
      <c r="D77">
        <v>3</v>
      </c>
      <c r="E77" s="2">
        <v>35103</v>
      </c>
      <c r="F77" s="1">
        <f t="shared" si="4"/>
        <v>2187</v>
      </c>
      <c r="G77" t="s">
        <v>13</v>
      </c>
      <c r="H77" s="2">
        <v>36611</v>
      </c>
      <c r="I77" s="1">
        <f t="shared" si="5"/>
        <v>679</v>
      </c>
    </row>
    <row r="78" spans="1:9" ht="12.75">
      <c r="A78" t="s">
        <v>27</v>
      </c>
      <c r="B78" s="2">
        <v>35945</v>
      </c>
      <c r="C78" t="s">
        <v>187</v>
      </c>
      <c r="D78">
        <v>1</v>
      </c>
      <c r="E78" s="2">
        <v>33349</v>
      </c>
      <c r="F78" s="1">
        <f t="shared" si="4"/>
        <v>2596</v>
      </c>
      <c r="G78" t="s">
        <v>28</v>
      </c>
      <c r="H78" s="2">
        <v>34975</v>
      </c>
      <c r="I78" s="1">
        <f t="shared" si="5"/>
        <v>970</v>
      </c>
    </row>
    <row r="79" spans="1:9" ht="12.75">
      <c r="A79" t="s">
        <v>38</v>
      </c>
      <c r="B79" s="2">
        <v>37036</v>
      </c>
      <c r="C79" t="s">
        <v>42</v>
      </c>
      <c r="E79" s="2">
        <v>36338</v>
      </c>
      <c r="F79" s="1">
        <f t="shared" si="4"/>
        <v>698</v>
      </c>
      <c r="G79" t="s">
        <v>50</v>
      </c>
      <c r="H79" s="2">
        <v>36072</v>
      </c>
      <c r="I79" s="1">
        <f t="shared" si="5"/>
        <v>964</v>
      </c>
    </row>
    <row r="80" spans="1:9" ht="12.75">
      <c r="A80" t="s">
        <v>41</v>
      </c>
      <c r="B80" s="2">
        <v>37062</v>
      </c>
      <c r="C80" t="s">
        <v>42</v>
      </c>
      <c r="E80" s="2">
        <v>36338</v>
      </c>
      <c r="F80" s="1">
        <f t="shared" si="4"/>
        <v>724</v>
      </c>
      <c r="G80" t="s">
        <v>43</v>
      </c>
      <c r="H80" s="2">
        <v>36444</v>
      </c>
      <c r="I80" s="1">
        <f t="shared" si="5"/>
        <v>618</v>
      </c>
    </row>
    <row r="81" spans="1:9" ht="12.75">
      <c r="A81" t="s">
        <v>41</v>
      </c>
      <c r="B81" s="2">
        <v>37352</v>
      </c>
      <c r="C81" t="s">
        <v>42</v>
      </c>
      <c r="D81">
        <v>3</v>
      </c>
      <c r="E81" s="2">
        <v>36338</v>
      </c>
      <c r="F81" s="1">
        <f t="shared" si="4"/>
        <v>1014</v>
      </c>
      <c r="G81" t="s">
        <v>43</v>
      </c>
      <c r="H81" s="2">
        <v>36444</v>
      </c>
      <c r="I81" s="1">
        <f t="shared" si="5"/>
        <v>908</v>
      </c>
    </row>
    <row r="82" spans="1:9" ht="12.75">
      <c r="A82" t="s">
        <v>14</v>
      </c>
      <c r="B82" s="2">
        <v>37020</v>
      </c>
      <c r="C82" t="s">
        <v>92</v>
      </c>
      <c r="D82">
        <v>1</v>
      </c>
      <c r="E82" s="2">
        <v>35859</v>
      </c>
      <c r="F82" s="1">
        <f t="shared" si="4"/>
        <v>1161</v>
      </c>
      <c r="G82" t="s">
        <v>16</v>
      </c>
      <c r="H82" s="2">
        <v>35983</v>
      </c>
      <c r="I82" s="1">
        <f t="shared" si="5"/>
        <v>1037</v>
      </c>
    </row>
    <row r="83" spans="1:9" ht="12.75">
      <c r="A83" t="s">
        <v>135</v>
      </c>
      <c r="B83" s="2">
        <v>36177</v>
      </c>
      <c r="C83" t="s">
        <v>118</v>
      </c>
      <c r="E83" s="2">
        <v>35016</v>
      </c>
      <c r="F83" s="1">
        <f t="shared" si="4"/>
        <v>1161</v>
      </c>
      <c r="G83" t="s">
        <v>136</v>
      </c>
      <c r="H83" s="2">
        <v>34784</v>
      </c>
      <c r="I83" s="1">
        <f t="shared" si="5"/>
        <v>1393</v>
      </c>
    </row>
    <row r="84" spans="1:9" ht="12.75">
      <c r="A84" t="s">
        <v>19</v>
      </c>
      <c r="B84" s="2">
        <v>36546</v>
      </c>
      <c r="C84" t="s">
        <v>118</v>
      </c>
      <c r="D84">
        <v>2</v>
      </c>
      <c r="E84" s="2">
        <v>35016</v>
      </c>
      <c r="F84" s="1">
        <f t="shared" si="4"/>
        <v>1530</v>
      </c>
      <c r="G84" t="s">
        <v>21</v>
      </c>
      <c r="H84" s="2">
        <v>35510</v>
      </c>
      <c r="I84" s="1">
        <f t="shared" si="5"/>
        <v>1036</v>
      </c>
    </row>
    <row r="85" spans="1:9" ht="12.75">
      <c r="A85" t="s">
        <v>70</v>
      </c>
      <c r="B85" s="2">
        <v>37127</v>
      </c>
      <c r="C85" t="s">
        <v>109</v>
      </c>
      <c r="D85">
        <v>1</v>
      </c>
      <c r="E85" s="2">
        <v>33618</v>
      </c>
      <c r="F85" s="1">
        <f t="shared" si="4"/>
        <v>3509</v>
      </c>
      <c r="G85" t="s">
        <v>72</v>
      </c>
      <c r="H85" s="2">
        <v>36561</v>
      </c>
      <c r="I85" s="1">
        <f t="shared" si="5"/>
        <v>566</v>
      </c>
    </row>
    <row r="86" spans="1:9" ht="12.75">
      <c r="A86" t="s">
        <v>14</v>
      </c>
      <c r="B86" s="2">
        <v>35983</v>
      </c>
      <c r="C86" t="s">
        <v>176</v>
      </c>
      <c r="D86">
        <v>1</v>
      </c>
      <c r="E86" s="2">
        <v>33994</v>
      </c>
      <c r="F86" s="1">
        <f t="shared" si="4"/>
        <v>1989</v>
      </c>
      <c r="G86" t="s">
        <v>155</v>
      </c>
      <c r="H86" s="2">
        <v>34529</v>
      </c>
      <c r="I86" s="1">
        <f t="shared" si="5"/>
        <v>1454</v>
      </c>
    </row>
    <row r="87" spans="1:9" ht="12.75">
      <c r="A87" t="s">
        <v>64</v>
      </c>
      <c r="B87" s="2">
        <v>36232</v>
      </c>
      <c r="C87" t="s">
        <v>146</v>
      </c>
      <c r="E87" s="2">
        <v>34598</v>
      </c>
      <c r="F87" s="1">
        <f t="shared" si="4"/>
        <v>1634</v>
      </c>
      <c r="G87" t="s">
        <v>88</v>
      </c>
      <c r="H87" s="2">
        <v>34162</v>
      </c>
      <c r="I87" s="1">
        <f t="shared" si="5"/>
        <v>2070</v>
      </c>
    </row>
    <row r="88" spans="1:9" ht="12.75">
      <c r="A88" t="s">
        <v>61</v>
      </c>
      <c r="B88" s="2">
        <v>36306</v>
      </c>
      <c r="C88" t="s">
        <v>146</v>
      </c>
      <c r="E88" s="2">
        <v>34598</v>
      </c>
      <c r="F88" s="1">
        <f t="shared" si="4"/>
        <v>1708</v>
      </c>
      <c r="G88" t="s">
        <v>138</v>
      </c>
      <c r="H88" s="2">
        <v>33741</v>
      </c>
      <c r="I88" s="1">
        <f t="shared" si="5"/>
        <v>2565</v>
      </c>
    </row>
    <row r="89" spans="1:9" ht="12.75">
      <c r="A89" t="s">
        <v>14</v>
      </c>
      <c r="B89" s="2">
        <v>36363</v>
      </c>
      <c r="C89" t="s">
        <v>146</v>
      </c>
      <c r="D89">
        <v>3</v>
      </c>
      <c r="E89" s="2">
        <v>34598</v>
      </c>
      <c r="F89" s="1">
        <f t="shared" si="4"/>
        <v>1765</v>
      </c>
      <c r="G89" t="s">
        <v>155</v>
      </c>
      <c r="H89" s="2">
        <v>34529</v>
      </c>
      <c r="I89" s="1">
        <f t="shared" si="5"/>
        <v>1834</v>
      </c>
    </row>
    <row r="90" spans="1:9" ht="12.75">
      <c r="A90" t="s">
        <v>95</v>
      </c>
      <c r="B90" s="2">
        <v>35951</v>
      </c>
      <c r="C90" t="s">
        <v>174</v>
      </c>
      <c r="E90" s="2">
        <v>33650</v>
      </c>
      <c r="F90" s="1">
        <f t="shared" si="4"/>
        <v>2301</v>
      </c>
      <c r="G90" t="s">
        <v>175</v>
      </c>
      <c r="H90" s="2">
        <v>34122</v>
      </c>
      <c r="I90" s="1">
        <f t="shared" si="5"/>
        <v>1829</v>
      </c>
    </row>
    <row r="91" spans="1:9" ht="12.75">
      <c r="A91" t="s">
        <v>103</v>
      </c>
      <c r="B91" s="2">
        <v>36066</v>
      </c>
      <c r="C91" t="s">
        <v>174</v>
      </c>
      <c r="D91">
        <v>2</v>
      </c>
      <c r="E91" s="2">
        <v>33650</v>
      </c>
      <c r="F91" s="1">
        <f t="shared" si="4"/>
        <v>2416</v>
      </c>
      <c r="G91" t="s">
        <v>104</v>
      </c>
      <c r="H91" s="2">
        <v>34882</v>
      </c>
      <c r="I91" s="1">
        <f t="shared" si="5"/>
        <v>1184</v>
      </c>
    </row>
    <row r="92" spans="1:9" ht="12.75">
      <c r="A92" t="s">
        <v>64</v>
      </c>
      <c r="B92" s="2">
        <v>36602</v>
      </c>
      <c r="C92" t="s">
        <v>119</v>
      </c>
      <c r="D92">
        <v>1</v>
      </c>
      <c r="E92" s="2">
        <v>34598</v>
      </c>
      <c r="F92" s="1">
        <f t="shared" si="4"/>
        <v>2004</v>
      </c>
      <c r="G92" t="s">
        <v>88</v>
      </c>
      <c r="H92" s="2">
        <v>34162</v>
      </c>
      <c r="I92" s="1">
        <f t="shared" si="5"/>
        <v>2440</v>
      </c>
    </row>
    <row r="93" spans="1:9" ht="12.75">
      <c r="A93" t="s">
        <v>27</v>
      </c>
      <c r="B93" s="2">
        <v>36673</v>
      </c>
      <c r="C93" t="s">
        <v>130</v>
      </c>
      <c r="D93">
        <v>1</v>
      </c>
      <c r="E93" s="2">
        <v>35550</v>
      </c>
      <c r="F93" s="1">
        <f t="shared" si="4"/>
        <v>1123</v>
      </c>
      <c r="G93" t="s">
        <v>28</v>
      </c>
      <c r="H93" s="2">
        <v>34975</v>
      </c>
      <c r="I93" s="1">
        <f t="shared" si="5"/>
        <v>1698</v>
      </c>
    </row>
    <row r="94" spans="1:9" ht="12.75">
      <c r="A94" t="s">
        <v>14</v>
      </c>
      <c r="B94" s="2">
        <v>36701</v>
      </c>
      <c r="C94" t="s">
        <v>134</v>
      </c>
      <c r="D94">
        <v>1</v>
      </c>
      <c r="E94" s="2">
        <v>35569</v>
      </c>
      <c r="F94" s="1">
        <f t="shared" si="4"/>
        <v>1132</v>
      </c>
      <c r="G94" t="s">
        <v>108</v>
      </c>
      <c r="H94" s="2">
        <v>35520</v>
      </c>
      <c r="I94" s="1">
        <f t="shared" si="5"/>
        <v>1181</v>
      </c>
    </row>
    <row r="95" spans="1:9" ht="12.75">
      <c r="A95" t="s">
        <v>33</v>
      </c>
      <c r="B95" s="2">
        <v>37477</v>
      </c>
      <c r="C95" t="s">
        <v>77</v>
      </c>
      <c r="D95">
        <v>1</v>
      </c>
      <c r="E95" s="2">
        <v>35569</v>
      </c>
      <c r="F95" s="1">
        <f t="shared" si="4"/>
        <v>1908</v>
      </c>
      <c r="G95" t="s">
        <v>78</v>
      </c>
      <c r="H95" s="2">
        <v>36059</v>
      </c>
      <c r="I95" s="1">
        <f t="shared" si="5"/>
        <v>1418</v>
      </c>
    </row>
    <row r="96" spans="1:9" ht="12.75">
      <c r="A96" t="s">
        <v>156</v>
      </c>
      <c r="B96" s="2">
        <v>36389</v>
      </c>
      <c r="C96" t="s">
        <v>157</v>
      </c>
      <c r="E96" s="2">
        <v>35390</v>
      </c>
      <c r="F96" s="1">
        <f t="shared" si="4"/>
        <v>999</v>
      </c>
      <c r="G96" t="s">
        <v>158</v>
      </c>
      <c r="H96" s="2">
        <v>34901</v>
      </c>
      <c r="I96" s="1">
        <f t="shared" si="5"/>
        <v>1488</v>
      </c>
    </row>
    <row r="97" spans="1:9" ht="12.75">
      <c r="A97" t="s">
        <v>33</v>
      </c>
      <c r="B97" s="2">
        <v>36092</v>
      </c>
      <c r="C97" t="s">
        <v>157</v>
      </c>
      <c r="D97">
        <v>2</v>
      </c>
      <c r="E97" s="2">
        <v>35391</v>
      </c>
      <c r="F97" s="1">
        <f t="shared" si="4"/>
        <v>701</v>
      </c>
      <c r="G97" t="s">
        <v>34</v>
      </c>
      <c r="H97" s="2">
        <v>35231</v>
      </c>
      <c r="I97" s="1">
        <f t="shared" si="5"/>
        <v>861</v>
      </c>
    </row>
    <row r="98" spans="1:9" ht="12.75">
      <c r="A98" t="s">
        <v>103</v>
      </c>
      <c r="B98" s="2">
        <v>36276</v>
      </c>
      <c r="C98" t="s">
        <v>49</v>
      </c>
      <c r="E98" s="2">
        <v>34736</v>
      </c>
      <c r="F98" s="1">
        <f aca="true" t="shared" si="6" ref="F98:F124">B98-E98</f>
        <v>1540</v>
      </c>
      <c r="G98" t="s">
        <v>104</v>
      </c>
      <c r="H98" s="2">
        <v>34882</v>
      </c>
      <c r="I98" s="1">
        <f aca="true" t="shared" si="7" ref="I98:I129">B98-H98</f>
        <v>1394</v>
      </c>
    </row>
    <row r="99" spans="1:9" ht="12.75">
      <c r="A99" t="s">
        <v>44</v>
      </c>
      <c r="B99" s="2">
        <v>36283</v>
      </c>
      <c r="C99" t="s">
        <v>49</v>
      </c>
      <c r="E99" s="2">
        <v>34736</v>
      </c>
      <c r="F99" s="1">
        <f t="shared" si="6"/>
        <v>1547</v>
      </c>
      <c r="G99" t="s">
        <v>46</v>
      </c>
      <c r="H99" s="2">
        <v>34491</v>
      </c>
      <c r="I99" s="1">
        <f t="shared" si="7"/>
        <v>1792</v>
      </c>
    </row>
    <row r="100" spans="1:9" ht="12.75">
      <c r="A100" t="s">
        <v>22</v>
      </c>
      <c r="B100" s="2">
        <v>36622</v>
      </c>
      <c r="C100" t="s">
        <v>49</v>
      </c>
      <c r="E100" s="2">
        <v>34736</v>
      </c>
      <c r="F100" s="1">
        <f t="shared" si="6"/>
        <v>1886</v>
      </c>
      <c r="G100" t="s">
        <v>165</v>
      </c>
      <c r="H100" s="2">
        <v>34424</v>
      </c>
      <c r="I100" s="1">
        <f t="shared" si="7"/>
        <v>2198</v>
      </c>
    </row>
    <row r="101" spans="1:9" ht="12.75">
      <c r="A101" t="s">
        <v>22</v>
      </c>
      <c r="B101" s="2">
        <v>36778</v>
      </c>
      <c r="C101" t="s">
        <v>49</v>
      </c>
      <c r="E101" s="2">
        <v>34736</v>
      </c>
      <c r="F101" s="1">
        <f t="shared" si="6"/>
        <v>2042</v>
      </c>
      <c r="G101" t="s">
        <v>24</v>
      </c>
      <c r="H101" s="2">
        <v>35459</v>
      </c>
      <c r="I101" s="1">
        <f t="shared" si="7"/>
        <v>1319</v>
      </c>
    </row>
    <row r="102" spans="1:9" ht="12.75">
      <c r="A102" t="s">
        <v>29</v>
      </c>
      <c r="B102" s="2">
        <v>36976</v>
      </c>
      <c r="C102" t="s">
        <v>49</v>
      </c>
      <c r="E102" s="2">
        <v>34736</v>
      </c>
      <c r="F102" s="1">
        <f t="shared" si="6"/>
        <v>2240</v>
      </c>
      <c r="G102" t="s">
        <v>30</v>
      </c>
      <c r="H102" s="2">
        <v>35855</v>
      </c>
      <c r="I102" s="1">
        <f t="shared" si="7"/>
        <v>1121</v>
      </c>
    </row>
    <row r="103" spans="1:9" ht="12.75">
      <c r="A103" t="s">
        <v>22</v>
      </c>
      <c r="B103" s="2">
        <v>36988</v>
      </c>
      <c r="C103" t="s">
        <v>49</v>
      </c>
      <c r="E103" s="2">
        <v>34736</v>
      </c>
      <c r="F103" s="1">
        <f t="shared" si="6"/>
        <v>2252</v>
      </c>
      <c r="G103" t="s">
        <v>84</v>
      </c>
      <c r="H103" s="2">
        <v>34424</v>
      </c>
      <c r="I103" s="1">
        <f t="shared" si="7"/>
        <v>2564</v>
      </c>
    </row>
    <row r="104" spans="1:9" ht="12.75">
      <c r="A104" t="s">
        <v>22</v>
      </c>
      <c r="B104" s="2">
        <v>36989</v>
      </c>
      <c r="C104" t="s">
        <v>49</v>
      </c>
      <c r="E104" s="2">
        <v>34736</v>
      </c>
      <c r="F104" s="1">
        <f t="shared" si="6"/>
        <v>2253</v>
      </c>
      <c r="G104" t="s">
        <v>85</v>
      </c>
      <c r="H104" s="2">
        <v>35459</v>
      </c>
      <c r="I104" s="1">
        <f t="shared" si="7"/>
        <v>1530</v>
      </c>
    </row>
    <row r="105" spans="1:9" ht="12.75">
      <c r="A105" t="s">
        <v>103</v>
      </c>
      <c r="B105" s="2">
        <v>37090</v>
      </c>
      <c r="C105" t="s">
        <v>49</v>
      </c>
      <c r="E105" s="2">
        <v>34736</v>
      </c>
      <c r="F105" s="1">
        <f t="shared" si="6"/>
        <v>2354</v>
      </c>
      <c r="G105" t="s">
        <v>104</v>
      </c>
      <c r="H105" s="2">
        <v>34882</v>
      </c>
      <c r="I105" s="1">
        <f t="shared" si="7"/>
        <v>2208</v>
      </c>
    </row>
    <row r="106" spans="1:9" ht="12.75">
      <c r="A106" t="s">
        <v>38</v>
      </c>
      <c r="B106" s="2">
        <v>37416</v>
      </c>
      <c r="C106" t="s">
        <v>49</v>
      </c>
      <c r="D106">
        <v>9</v>
      </c>
      <c r="E106" s="2">
        <v>34736</v>
      </c>
      <c r="F106" s="1">
        <f t="shared" si="6"/>
        <v>2680</v>
      </c>
      <c r="G106" t="s">
        <v>50</v>
      </c>
      <c r="H106" s="2">
        <v>36072</v>
      </c>
      <c r="I106" s="1">
        <f t="shared" si="7"/>
        <v>1344</v>
      </c>
    </row>
    <row r="107" spans="1:9" ht="12.75">
      <c r="A107" t="s">
        <v>52</v>
      </c>
      <c r="B107" s="2">
        <v>37532</v>
      </c>
      <c r="C107" t="s">
        <v>53</v>
      </c>
      <c r="D107">
        <v>1</v>
      </c>
      <c r="E107" s="2">
        <v>35918</v>
      </c>
      <c r="F107" s="1">
        <f t="shared" si="6"/>
        <v>1614</v>
      </c>
      <c r="G107" t="s">
        <v>54</v>
      </c>
      <c r="H107" s="2">
        <v>36542</v>
      </c>
      <c r="I107" s="1">
        <f t="shared" si="7"/>
        <v>990</v>
      </c>
    </row>
    <row r="108" spans="1:9" ht="12.75">
      <c r="A108" t="s">
        <v>38</v>
      </c>
      <c r="B108" s="2">
        <v>36666</v>
      </c>
      <c r="C108" t="s">
        <v>123</v>
      </c>
      <c r="D108">
        <v>1</v>
      </c>
      <c r="E108" s="2">
        <v>34032</v>
      </c>
      <c r="F108" s="1">
        <f t="shared" si="6"/>
        <v>2634</v>
      </c>
      <c r="G108" t="s">
        <v>50</v>
      </c>
      <c r="H108" s="2">
        <v>36072</v>
      </c>
      <c r="I108" s="1">
        <f t="shared" si="7"/>
        <v>594</v>
      </c>
    </row>
    <row r="109" spans="1:9" ht="12.75">
      <c r="A109" t="s">
        <v>127</v>
      </c>
      <c r="B109" s="2">
        <v>36659</v>
      </c>
      <c r="C109" t="s">
        <v>128</v>
      </c>
      <c r="E109" s="2">
        <v>32349</v>
      </c>
      <c r="F109" s="1">
        <f t="shared" si="6"/>
        <v>4310</v>
      </c>
      <c r="G109" t="s">
        <v>129</v>
      </c>
      <c r="H109" s="2">
        <v>33967</v>
      </c>
      <c r="I109" s="1">
        <f t="shared" si="7"/>
        <v>2692</v>
      </c>
    </row>
    <row r="110" spans="1:9" ht="12.75">
      <c r="A110" t="s">
        <v>127</v>
      </c>
      <c r="B110" s="2">
        <v>36047</v>
      </c>
      <c r="C110" t="s">
        <v>128</v>
      </c>
      <c r="D110">
        <v>2</v>
      </c>
      <c r="E110" s="2">
        <v>32349</v>
      </c>
      <c r="F110" s="1">
        <f t="shared" si="6"/>
        <v>3698</v>
      </c>
      <c r="G110" t="s">
        <v>129</v>
      </c>
      <c r="H110" s="2">
        <v>33966</v>
      </c>
      <c r="I110" s="1">
        <f t="shared" si="7"/>
        <v>2081</v>
      </c>
    </row>
    <row r="111" spans="1:9" ht="12.75">
      <c r="A111" t="s">
        <v>64</v>
      </c>
      <c r="B111" s="2">
        <v>37462</v>
      </c>
      <c r="C111" t="s">
        <v>65</v>
      </c>
      <c r="D111">
        <v>1</v>
      </c>
      <c r="E111" s="2">
        <v>36995</v>
      </c>
      <c r="F111" s="1">
        <f t="shared" si="6"/>
        <v>467</v>
      </c>
      <c r="G111" t="s">
        <v>66</v>
      </c>
      <c r="H111" s="2">
        <v>36232</v>
      </c>
      <c r="I111" s="1">
        <f t="shared" si="7"/>
        <v>1230</v>
      </c>
    </row>
    <row r="112" spans="1:9" ht="12.75">
      <c r="A112" t="s">
        <v>70</v>
      </c>
      <c r="B112" s="2">
        <v>36348</v>
      </c>
      <c r="C112" t="s">
        <v>79</v>
      </c>
      <c r="E112" s="2">
        <v>35082</v>
      </c>
      <c r="F112" s="1">
        <f t="shared" si="6"/>
        <v>1266</v>
      </c>
      <c r="G112" t="s">
        <v>74</v>
      </c>
      <c r="H112" s="2">
        <v>34889</v>
      </c>
      <c r="I112" s="1">
        <f t="shared" si="7"/>
        <v>1459</v>
      </c>
    </row>
    <row r="113" spans="1:9" ht="12.75">
      <c r="A113" t="s">
        <v>70</v>
      </c>
      <c r="B113" s="2">
        <v>36561</v>
      </c>
      <c r="C113" t="s">
        <v>79</v>
      </c>
      <c r="E113" s="2">
        <v>35082</v>
      </c>
      <c r="F113" s="1">
        <f t="shared" si="6"/>
        <v>1479</v>
      </c>
      <c r="G113" t="s">
        <v>74</v>
      </c>
      <c r="H113" s="2">
        <v>34889</v>
      </c>
      <c r="I113" s="1">
        <f t="shared" si="7"/>
        <v>1672</v>
      </c>
    </row>
    <row r="114" spans="1:9" ht="12.75">
      <c r="A114" t="s">
        <v>103</v>
      </c>
      <c r="B114" s="2">
        <v>36670</v>
      </c>
      <c r="C114" t="s">
        <v>79</v>
      </c>
      <c r="E114" s="2">
        <v>35082</v>
      </c>
      <c r="F114" s="1">
        <f t="shared" si="6"/>
        <v>1588</v>
      </c>
      <c r="G114" t="s">
        <v>104</v>
      </c>
      <c r="H114" s="2">
        <v>34882</v>
      </c>
      <c r="I114" s="1">
        <f t="shared" si="7"/>
        <v>1788</v>
      </c>
    </row>
    <row r="115" spans="1:9" ht="12.75">
      <c r="A115" t="s">
        <v>33</v>
      </c>
      <c r="B115" s="2">
        <v>36946</v>
      </c>
      <c r="C115" t="s">
        <v>79</v>
      </c>
      <c r="D115">
        <v>4</v>
      </c>
      <c r="E115" s="2">
        <v>35082</v>
      </c>
      <c r="F115" s="1">
        <f t="shared" si="6"/>
        <v>1864</v>
      </c>
      <c r="G115" t="s">
        <v>34</v>
      </c>
      <c r="H115" s="2">
        <v>35231</v>
      </c>
      <c r="I115" s="1">
        <f t="shared" si="7"/>
        <v>1715</v>
      </c>
    </row>
    <row r="116" spans="1:9" ht="12.75">
      <c r="A116" t="s">
        <v>112</v>
      </c>
      <c r="B116" s="2">
        <v>36622</v>
      </c>
      <c r="C116" t="s">
        <v>113</v>
      </c>
      <c r="E116" s="2">
        <v>34432</v>
      </c>
      <c r="F116" s="1">
        <f t="shared" si="6"/>
        <v>2190</v>
      </c>
      <c r="G116" t="s">
        <v>114</v>
      </c>
      <c r="H116" s="2">
        <v>34273</v>
      </c>
      <c r="I116" s="1">
        <f t="shared" si="7"/>
        <v>2349</v>
      </c>
    </row>
    <row r="117" spans="1:9" ht="12.75">
      <c r="A117" t="s">
        <v>112</v>
      </c>
      <c r="B117" s="2">
        <v>37053</v>
      </c>
      <c r="C117" t="s">
        <v>113</v>
      </c>
      <c r="E117" s="2">
        <v>34432</v>
      </c>
      <c r="F117" s="1">
        <f t="shared" si="6"/>
        <v>2621</v>
      </c>
      <c r="G117" t="s">
        <v>114</v>
      </c>
      <c r="H117" s="2">
        <v>34273</v>
      </c>
      <c r="I117" s="1">
        <f t="shared" si="7"/>
        <v>2780</v>
      </c>
    </row>
    <row r="118" spans="1:9" ht="12.75">
      <c r="A118" t="s">
        <v>112</v>
      </c>
      <c r="B118" s="2">
        <v>35956</v>
      </c>
      <c r="C118" t="s">
        <v>113</v>
      </c>
      <c r="D118">
        <v>3</v>
      </c>
      <c r="E118" s="2">
        <v>34432</v>
      </c>
      <c r="F118" s="1">
        <f t="shared" si="6"/>
        <v>1524</v>
      </c>
      <c r="G118" t="s">
        <v>114</v>
      </c>
      <c r="H118" s="2">
        <v>34273</v>
      </c>
      <c r="I118" s="1">
        <f t="shared" si="7"/>
        <v>1683</v>
      </c>
    </row>
    <row r="119" spans="1:9" ht="12.75">
      <c r="A119" t="s">
        <v>100</v>
      </c>
      <c r="B119" s="2">
        <v>37085</v>
      </c>
      <c r="C119" t="s">
        <v>101</v>
      </c>
      <c r="D119">
        <v>1</v>
      </c>
      <c r="E119" s="2">
        <v>35979</v>
      </c>
      <c r="F119" s="1">
        <f t="shared" si="6"/>
        <v>1106</v>
      </c>
      <c r="G119" t="s">
        <v>102</v>
      </c>
      <c r="H119" s="2">
        <v>36092</v>
      </c>
      <c r="I119" s="1">
        <f t="shared" si="7"/>
        <v>993</v>
      </c>
    </row>
    <row r="120" spans="1:9" ht="12.75">
      <c r="A120" t="s">
        <v>70</v>
      </c>
      <c r="B120" s="2">
        <v>37277</v>
      </c>
      <c r="C120" t="s">
        <v>73</v>
      </c>
      <c r="D120">
        <v>1</v>
      </c>
      <c r="E120" s="2">
        <v>36623</v>
      </c>
      <c r="F120" s="1">
        <f t="shared" si="6"/>
        <v>654</v>
      </c>
      <c r="G120" t="s">
        <v>74</v>
      </c>
      <c r="H120" s="2">
        <v>34889</v>
      </c>
      <c r="I120" s="1">
        <f t="shared" si="7"/>
        <v>2388</v>
      </c>
    </row>
    <row r="121" spans="1:9" ht="12.75">
      <c r="A121" t="s">
        <v>58</v>
      </c>
      <c r="B121" s="2">
        <v>37527</v>
      </c>
      <c r="C121" t="s">
        <v>59</v>
      </c>
      <c r="D121">
        <v>1</v>
      </c>
      <c r="E121" s="2">
        <v>36611</v>
      </c>
      <c r="F121" s="1">
        <f t="shared" si="6"/>
        <v>916</v>
      </c>
      <c r="G121" t="s">
        <v>60</v>
      </c>
      <c r="H121" s="2">
        <v>36525</v>
      </c>
      <c r="I121" s="1">
        <f t="shared" si="7"/>
        <v>1002</v>
      </c>
    </row>
    <row r="122" spans="1:9" ht="12.75">
      <c r="A122" t="s">
        <v>22</v>
      </c>
      <c r="B122" s="2">
        <v>37228</v>
      </c>
      <c r="C122" t="s">
        <v>110</v>
      </c>
      <c r="D122">
        <v>1</v>
      </c>
      <c r="E122" s="2">
        <v>35604</v>
      </c>
      <c r="F122" s="1">
        <f t="shared" si="6"/>
        <v>1624</v>
      </c>
      <c r="G122" t="s">
        <v>51</v>
      </c>
      <c r="H122" s="2">
        <v>36622</v>
      </c>
      <c r="I122" s="1">
        <f t="shared" si="7"/>
        <v>606</v>
      </c>
    </row>
    <row r="123" spans="1:9" ht="12.75">
      <c r="A123" t="s">
        <v>35</v>
      </c>
      <c r="B123" s="2">
        <v>37332</v>
      </c>
      <c r="C123" t="s">
        <v>36</v>
      </c>
      <c r="E123" s="2">
        <v>36611</v>
      </c>
      <c r="F123" s="1">
        <f t="shared" si="6"/>
        <v>721</v>
      </c>
      <c r="G123" t="s">
        <v>37</v>
      </c>
      <c r="H123" s="2">
        <v>36488</v>
      </c>
      <c r="I123" s="1">
        <f t="shared" si="7"/>
        <v>844</v>
      </c>
    </row>
    <row r="124" spans="1:9" ht="12.75">
      <c r="A124" t="s">
        <v>6</v>
      </c>
      <c r="B124" s="2">
        <v>37620</v>
      </c>
      <c r="C124" t="s">
        <v>36</v>
      </c>
      <c r="D124">
        <v>2</v>
      </c>
      <c r="E124" s="2">
        <v>36611</v>
      </c>
      <c r="F124" s="1">
        <f t="shared" si="6"/>
        <v>1009</v>
      </c>
      <c r="G124" t="s">
        <v>7</v>
      </c>
      <c r="H124" s="2">
        <v>34792</v>
      </c>
      <c r="I124" s="1">
        <f t="shared" si="7"/>
        <v>2828</v>
      </c>
    </row>
    <row r="125" spans="1:9" ht="12.75">
      <c r="A125" t="s">
        <v>148</v>
      </c>
      <c r="B125" s="2">
        <v>36309</v>
      </c>
      <c r="C125" t="s">
        <v>149</v>
      </c>
      <c r="D125">
        <v>1</v>
      </c>
      <c r="E125" s="2"/>
      <c r="F125" s="1"/>
      <c r="G125" t="s">
        <v>150</v>
      </c>
      <c r="H125" s="2">
        <v>34417</v>
      </c>
      <c r="I125" s="1">
        <f t="shared" si="7"/>
        <v>1892</v>
      </c>
    </row>
    <row r="126" spans="1:9" ht="12.75">
      <c r="A126" t="s">
        <v>64</v>
      </c>
      <c r="B126" s="2">
        <v>36995</v>
      </c>
      <c r="C126" t="s">
        <v>87</v>
      </c>
      <c r="D126">
        <v>1</v>
      </c>
      <c r="E126" s="2">
        <v>36171</v>
      </c>
      <c r="F126" s="1">
        <f aca="true" t="shared" si="8" ref="F126:F134">B126-E126</f>
        <v>824</v>
      </c>
      <c r="G126" t="s">
        <v>88</v>
      </c>
      <c r="H126" s="2">
        <v>34162</v>
      </c>
      <c r="I126" s="1">
        <f t="shared" si="7"/>
        <v>2833</v>
      </c>
    </row>
    <row r="127" spans="1:9" ht="12.75">
      <c r="A127" t="s">
        <v>137</v>
      </c>
      <c r="B127" s="2">
        <v>36827</v>
      </c>
      <c r="C127" t="s">
        <v>96</v>
      </c>
      <c r="E127" s="2">
        <v>35431</v>
      </c>
      <c r="F127" s="1">
        <f t="shared" si="8"/>
        <v>1396</v>
      </c>
      <c r="G127" t="s">
        <v>97</v>
      </c>
      <c r="H127" s="2">
        <v>34466</v>
      </c>
      <c r="I127" s="1">
        <f t="shared" si="7"/>
        <v>2361</v>
      </c>
    </row>
    <row r="128" spans="1:9" ht="12.75">
      <c r="A128" t="s">
        <v>95</v>
      </c>
      <c r="B128" s="2">
        <v>37039</v>
      </c>
      <c r="C128" t="s">
        <v>96</v>
      </c>
      <c r="E128" s="2">
        <v>35431</v>
      </c>
      <c r="F128" s="1">
        <f t="shared" si="8"/>
        <v>1608</v>
      </c>
      <c r="G128" t="s">
        <v>97</v>
      </c>
      <c r="H128" s="2">
        <v>34466</v>
      </c>
      <c r="I128" s="1">
        <f t="shared" si="7"/>
        <v>2573</v>
      </c>
    </row>
    <row r="129" spans="1:9" ht="12.75">
      <c r="A129" t="s">
        <v>35</v>
      </c>
      <c r="B129" s="2">
        <v>37147</v>
      </c>
      <c r="C129" t="s">
        <v>96</v>
      </c>
      <c r="D129">
        <v>3</v>
      </c>
      <c r="E129" s="2">
        <v>35431</v>
      </c>
      <c r="F129" s="1">
        <f t="shared" si="8"/>
        <v>1716</v>
      </c>
      <c r="G129" t="s">
        <v>60</v>
      </c>
      <c r="H129" s="2">
        <v>36525</v>
      </c>
      <c r="I129" s="1">
        <f t="shared" si="7"/>
        <v>622</v>
      </c>
    </row>
    <row r="130" spans="1:9" ht="12.75">
      <c r="A130" t="s">
        <v>6</v>
      </c>
      <c r="B130" s="2">
        <v>37282</v>
      </c>
      <c r="C130" t="s">
        <v>8</v>
      </c>
      <c r="E130" s="2">
        <v>36200</v>
      </c>
      <c r="F130" s="1">
        <f t="shared" si="8"/>
        <v>1082</v>
      </c>
      <c r="G130" t="s">
        <v>7</v>
      </c>
      <c r="H130" s="2">
        <v>34792</v>
      </c>
      <c r="I130" s="1">
        <f>B130-H130</f>
        <v>2490</v>
      </c>
    </row>
    <row r="131" spans="1:9" ht="12.75">
      <c r="A131" t="s">
        <v>29</v>
      </c>
      <c r="B131" s="2">
        <v>37403</v>
      </c>
      <c r="C131" t="s">
        <v>8</v>
      </c>
      <c r="D131">
        <v>2</v>
      </c>
      <c r="E131" s="2">
        <v>36200</v>
      </c>
      <c r="F131" s="1">
        <f t="shared" si="8"/>
        <v>1203</v>
      </c>
      <c r="G131" t="s">
        <v>30</v>
      </c>
      <c r="H131" s="2">
        <v>35855</v>
      </c>
      <c r="I131" s="1">
        <f>B131-H131</f>
        <v>1548</v>
      </c>
    </row>
    <row r="132" spans="1:9" ht="12.75">
      <c r="A132" t="s">
        <v>47</v>
      </c>
      <c r="B132" s="2">
        <v>36681</v>
      </c>
      <c r="C132" t="s">
        <v>89</v>
      </c>
      <c r="E132" s="2">
        <v>36072</v>
      </c>
      <c r="F132" s="1">
        <f t="shared" si="8"/>
        <v>609</v>
      </c>
      <c r="G132" t="s">
        <v>90</v>
      </c>
      <c r="H132" s="2">
        <v>35103</v>
      </c>
      <c r="I132" s="1">
        <f>B132-H132</f>
        <v>1578</v>
      </c>
    </row>
    <row r="133" spans="1:9" ht="12.75">
      <c r="A133" t="s">
        <v>47</v>
      </c>
      <c r="B133" s="2">
        <v>37023</v>
      </c>
      <c r="C133" t="s">
        <v>89</v>
      </c>
      <c r="D133">
        <v>2</v>
      </c>
      <c r="E133" s="2">
        <v>36072</v>
      </c>
      <c r="F133" s="1">
        <f t="shared" si="8"/>
        <v>951</v>
      </c>
      <c r="G133" t="s">
        <v>90</v>
      </c>
      <c r="H133" s="2">
        <v>35103</v>
      </c>
      <c r="I133" s="1">
        <f>B133-H133</f>
        <v>1920</v>
      </c>
    </row>
    <row r="134" spans="1:9" ht="12.75">
      <c r="A134" t="s">
        <v>70</v>
      </c>
      <c r="B134" s="2">
        <v>36958</v>
      </c>
      <c r="C134" t="s">
        <v>82</v>
      </c>
      <c r="D134">
        <v>1</v>
      </c>
      <c r="E134" s="2">
        <v>36072</v>
      </c>
      <c r="F134" s="1">
        <f t="shared" si="8"/>
        <v>886</v>
      </c>
      <c r="G134" t="s">
        <v>74</v>
      </c>
      <c r="H134" s="2">
        <v>34889</v>
      </c>
      <c r="I134" s="1">
        <f>B134-H134</f>
        <v>2069</v>
      </c>
    </row>
    <row r="135" spans="2:9" ht="12.75">
      <c r="B135" s="2"/>
      <c r="E135" s="2"/>
      <c r="F135" s="1"/>
      <c r="H135" s="2"/>
      <c r="I135" s="1"/>
    </row>
    <row r="136" spans="3:4" ht="12.75">
      <c r="C136" t="s">
        <v>197</v>
      </c>
      <c r="D136">
        <f>SUM(D2:D134)</f>
        <v>133</v>
      </c>
    </row>
    <row r="137" spans="3:4" ht="12.75">
      <c r="C137" t="s">
        <v>206</v>
      </c>
      <c r="D137">
        <f>COUNT(D2:D134)</f>
        <v>64</v>
      </c>
    </row>
    <row r="138" spans="3:4" ht="12.75">
      <c r="C138" t="s">
        <v>196</v>
      </c>
      <c r="D138" s="3">
        <f>SUM(D2:D134)/COUNT(D2:D134)</f>
        <v>2.078125</v>
      </c>
    </row>
    <row r="139" spans="3:4" ht="12.75">
      <c r="C139" t="s">
        <v>199</v>
      </c>
      <c r="D139" s="1">
        <f>MIN(D2:D134)</f>
        <v>1</v>
      </c>
    </row>
    <row r="140" spans="3:4" ht="12.75">
      <c r="C140" t="s">
        <v>198</v>
      </c>
      <c r="D140">
        <f>MAX(D2:D134)</f>
        <v>9</v>
      </c>
    </row>
    <row r="142" spans="2:7" ht="12.75">
      <c r="B142" t="s">
        <v>201</v>
      </c>
      <c r="C142" s="6" t="s">
        <v>200</v>
      </c>
      <c r="D142" s="6"/>
      <c r="E142" s="6"/>
      <c r="F142" s="6"/>
      <c r="G142" s="6"/>
    </row>
    <row r="143" spans="3:7" ht="12.75">
      <c r="C143" s="6" t="s">
        <v>202</v>
      </c>
      <c r="D143" s="6"/>
      <c r="E143" s="6"/>
      <c r="F143" s="6"/>
      <c r="G143" s="6"/>
    </row>
  </sheetData>
  <mergeCells count="2">
    <mergeCell ref="C142:G142"/>
    <mergeCell ref="C143:G14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workbookViewId="0" topLeftCell="A1">
      <pane ySplit="1" topLeftCell="BM110" activePane="bottomLeft" state="frozen"/>
      <selection pane="topLeft" activeCell="A1" sqref="A1"/>
      <selection pane="bottomLeft" activeCell="D137" sqref="D137"/>
    </sheetView>
  </sheetViews>
  <sheetFormatPr defaultColWidth="11.421875" defaultRowHeight="12.75"/>
  <cols>
    <col min="1" max="1" width="24.00390625" style="0" bestFit="1" customWidth="1"/>
    <col min="2" max="2" width="10.00390625" style="0" bestFit="1" customWidth="1"/>
    <col min="3" max="3" width="28.00390625" style="0" bestFit="1" customWidth="1"/>
    <col min="4" max="4" width="13.421875" style="0" bestFit="1" customWidth="1"/>
    <col min="5" max="5" width="9.8515625" style="0" bestFit="1" customWidth="1"/>
    <col min="6" max="6" width="25.28125" style="0" bestFit="1" customWidth="1"/>
    <col min="7" max="7" width="9.7109375" style="0" bestFit="1" customWidth="1"/>
    <col min="8" max="8" width="14.28125" style="0" bestFit="1" customWidth="1"/>
    <col min="9" max="9" width="10.7109375" style="0" bestFit="1" customWidth="1"/>
  </cols>
  <sheetData>
    <row r="1" spans="1:9" ht="12.75">
      <c r="A1" t="s">
        <v>4</v>
      </c>
      <c r="B1" t="s">
        <v>0</v>
      </c>
      <c r="C1" t="s">
        <v>1</v>
      </c>
      <c r="D1" t="s">
        <v>5</v>
      </c>
      <c r="E1" t="s">
        <v>9</v>
      </c>
      <c r="F1" t="s">
        <v>2</v>
      </c>
      <c r="G1" t="s">
        <v>195</v>
      </c>
      <c r="H1" t="s">
        <v>3</v>
      </c>
      <c r="I1" t="s">
        <v>10</v>
      </c>
    </row>
    <row r="2" spans="1:9" ht="12.75">
      <c r="A2" t="s">
        <v>131</v>
      </c>
      <c r="B2" s="2">
        <v>36232</v>
      </c>
      <c r="C2" t="s">
        <v>140</v>
      </c>
      <c r="D2" s="2">
        <v>35600</v>
      </c>
      <c r="E2" s="1">
        <f aca="true" t="shared" si="0" ref="E2:E99">B2-D2</f>
        <v>632</v>
      </c>
      <c r="F2" t="s">
        <v>133</v>
      </c>
      <c r="H2" s="2">
        <v>35160</v>
      </c>
      <c r="I2" s="1">
        <f aca="true" t="shared" si="1" ref="I2:I93">B2-H2</f>
        <v>1072</v>
      </c>
    </row>
    <row r="3" spans="1:9" ht="12.75">
      <c r="A3" t="s">
        <v>131</v>
      </c>
      <c r="B3" s="2">
        <v>36706</v>
      </c>
      <c r="C3" t="s">
        <v>132</v>
      </c>
      <c r="D3" s="2">
        <v>35231</v>
      </c>
      <c r="E3" s="1">
        <f t="shared" si="0"/>
        <v>1475</v>
      </c>
      <c r="F3" t="s">
        <v>133</v>
      </c>
      <c r="G3">
        <v>2</v>
      </c>
      <c r="H3" s="2">
        <v>35160</v>
      </c>
      <c r="I3" s="1">
        <f t="shared" si="1"/>
        <v>1546</v>
      </c>
    </row>
    <row r="4" spans="1:9" ht="12.75">
      <c r="A4" t="s">
        <v>35</v>
      </c>
      <c r="B4" s="2">
        <v>37332</v>
      </c>
      <c r="C4" t="s">
        <v>36</v>
      </c>
      <c r="D4" s="2">
        <v>36611</v>
      </c>
      <c r="E4" s="1">
        <f t="shared" si="0"/>
        <v>721</v>
      </c>
      <c r="F4" t="s">
        <v>37</v>
      </c>
      <c r="G4">
        <v>1</v>
      </c>
      <c r="H4" s="2">
        <v>36488</v>
      </c>
      <c r="I4" s="1">
        <f t="shared" si="1"/>
        <v>844</v>
      </c>
    </row>
    <row r="5" spans="1:9" ht="12.75">
      <c r="A5" t="s">
        <v>6</v>
      </c>
      <c r="B5" s="2">
        <v>36204</v>
      </c>
      <c r="C5" t="s">
        <v>117</v>
      </c>
      <c r="D5" s="2">
        <v>34529</v>
      </c>
      <c r="E5" s="1">
        <f t="shared" si="0"/>
        <v>1675</v>
      </c>
      <c r="F5" t="s">
        <v>7</v>
      </c>
      <c r="H5" s="2">
        <v>34792</v>
      </c>
      <c r="I5" s="1">
        <f t="shared" si="1"/>
        <v>1412</v>
      </c>
    </row>
    <row r="6" spans="1:9" ht="12.75">
      <c r="A6" t="s">
        <v>6</v>
      </c>
      <c r="B6" s="2">
        <v>36542</v>
      </c>
      <c r="C6" t="s">
        <v>117</v>
      </c>
      <c r="D6" s="2">
        <v>34529</v>
      </c>
      <c r="E6" s="1">
        <f t="shared" si="0"/>
        <v>2013</v>
      </c>
      <c r="F6" t="s">
        <v>7</v>
      </c>
      <c r="H6" s="2">
        <v>34792</v>
      </c>
      <c r="I6" s="1">
        <f t="shared" si="1"/>
        <v>1750</v>
      </c>
    </row>
    <row r="7" spans="1:9" ht="12.75">
      <c r="A7" t="s">
        <v>6</v>
      </c>
      <c r="B7" s="2">
        <v>37074</v>
      </c>
      <c r="C7" t="s">
        <v>68</v>
      </c>
      <c r="D7" s="2">
        <v>34843</v>
      </c>
      <c r="E7" s="1">
        <f t="shared" si="0"/>
        <v>2231</v>
      </c>
      <c r="F7" t="s">
        <v>7</v>
      </c>
      <c r="H7" s="2">
        <v>34792</v>
      </c>
      <c r="I7" s="1">
        <f t="shared" si="1"/>
        <v>2282</v>
      </c>
    </row>
    <row r="8" spans="1:9" ht="12.75">
      <c r="A8" t="s">
        <v>6</v>
      </c>
      <c r="B8" s="2">
        <v>37282</v>
      </c>
      <c r="C8" t="s">
        <v>8</v>
      </c>
      <c r="D8" s="2">
        <v>36200</v>
      </c>
      <c r="E8" s="1">
        <f>B8-D8</f>
        <v>1082</v>
      </c>
      <c r="F8" t="s">
        <v>7</v>
      </c>
      <c r="H8" s="2">
        <v>34792</v>
      </c>
      <c r="I8" s="1">
        <f>B8-H8</f>
        <v>2490</v>
      </c>
    </row>
    <row r="9" spans="1:9" ht="12.75">
      <c r="A9" t="s">
        <v>6</v>
      </c>
      <c r="B9" s="2">
        <v>37620</v>
      </c>
      <c r="C9" t="s">
        <v>36</v>
      </c>
      <c r="D9" s="2">
        <v>36611</v>
      </c>
      <c r="E9" s="1">
        <f t="shared" si="0"/>
        <v>1009</v>
      </c>
      <c r="F9" t="s">
        <v>7</v>
      </c>
      <c r="G9">
        <v>5</v>
      </c>
      <c r="H9" s="2">
        <v>34792</v>
      </c>
      <c r="I9" s="1">
        <f t="shared" si="1"/>
        <v>2828</v>
      </c>
    </row>
    <row r="10" spans="1:9" ht="12.75">
      <c r="A10" t="s">
        <v>80</v>
      </c>
      <c r="B10" s="2">
        <v>36323</v>
      </c>
      <c r="C10" t="s">
        <v>117</v>
      </c>
      <c r="D10" s="2">
        <v>34529</v>
      </c>
      <c r="E10" s="1">
        <f t="shared" si="0"/>
        <v>1794</v>
      </c>
      <c r="F10" t="s">
        <v>81</v>
      </c>
      <c r="H10" s="2">
        <v>35503</v>
      </c>
      <c r="I10" s="1">
        <f t="shared" si="1"/>
        <v>820</v>
      </c>
    </row>
    <row r="11" spans="1:9" ht="12.75">
      <c r="A11" t="s">
        <v>80</v>
      </c>
      <c r="B11" s="2">
        <v>36987</v>
      </c>
      <c r="C11" t="s">
        <v>12</v>
      </c>
      <c r="D11" s="2">
        <v>35103</v>
      </c>
      <c r="E11" s="1">
        <f t="shared" si="0"/>
        <v>1884</v>
      </c>
      <c r="F11" t="s">
        <v>81</v>
      </c>
      <c r="G11">
        <v>2</v>
      </c>
      <c r="H11" s="2">
        <v>35503</v>
      </c>
      <c r="I11" s="1">
        <f t="shared" si="1"/>
        <v>1484</v>
      </c>
    </row>
    <row r="12" spans="1:9" ht="12.75">
      <c r="A12" t="s">
        <v>52</v>
      </c>
      <c r="B12" s="2">
        <v>36338</v>
      </c>
      <c r="C12" t="s">
        <v>151</v>
      </c>
      <c r="D12" s="2">
        <v>34451</v>
      </c>
      <c r="E12" s="1">
        <f t="shared" si="0"/>
        <v>1887</v>
      </c>
      <c r="F12" t="s">
        <v>152</v>
      </c>
      <c r="G12">
        <v>1</v>
      </c>
      <c r="H12" s="2">
        <v>33820</v>
      </c>
      <c r="I12" s="1">
        <f t="shared" si="1"/>
        <v>2518</v>
      </c>
    </row>
    <row r="13" spans="1:9" ht="12.75">
      <c r="A13" t="s">
        <v>44</v>
      </c>
      <c r="B13" s="2">
        <v>36283</v>
      </c>
      <c r="C13" t="s">
        <v>49</v>
      </c>
      <c r="D13" s="2">
        <v>34736</v>
      </c>
      <c r="E13" s="1">
        <f t="shared" si="0"/>
        <v>1547</v>
      </c>
      <c r="F13" t="s">
        <v>46</v>
      </c>
      <c r="H13" s="2">
        <v>34491</v>
      </c>
      <c r="I13" s="1">
        <f t="shared" si="1"/>
        <v>1792</v>
      </c>
    </row>
    <row r="14" spans="1:9" ht="12.75">
      <c r="A14" t="s">
        <v>44</v>
      </c>
      <c r="B14" s="2">
        <v>36649</v>
      </c>
      <c r="C14" t="s">
        <v>91</v>
      </c>
      <c r="D14" s="2">
        <v>33923</v>
      </c>
      <c r="E14" s="1">
        <f t="shared" si="0"/>
        <v>2726</v>
      </c>
      <c r="F14" t="s">
        <v>46</v>
      </c>
      <c r="H14" s="2">
        <v>34491</v>
      </c>
      <c r="I14" s="1">
        <f t="shared" si="1"/>
        <v>2158</v>
      </c>
    </row>
    <row r="15" spans="1:9" ht="12.75">
      <c r="A15" t="s">
        <v>44</v>
      </c>
      <c r="B15" s="2">
        <v>37004</v>
      </c>
      <c r="C15" t="s">
        <v>91</v>
      </c>
      <c r="D15" s="2">
        <v>33923</v>
      </c>
      <c r="E15" s="1">
        <f t="shared" si="0"/>
        <v>3081</v>
      </c>
      <c r="F15" t="s">
        <v>46</v>
      </c>
      <c r="H15" s="2">
        <v>34491</v>
      </c>
      <c r="I15" s="1">
        <f t="shared" si="1"/>
        <v>2513</v>
      </c>
    </row>
    <row r="16" spans="1:9" ht="12.75">
      <c r="A16" t="s">
        <v>44</v>
      </c>
      <c r="B16" s="2">
        <v>37398</v>
      </c>
      <c r="C16" t="s">
        <v>45</v>
      </c>
      <c r="D16" s="2">
        <v>35414</v>
      </c>
      <c r="E16" s="1">
        <f t="shared" si="0"/>
        <v>1984</v>
      </c>
      <c r="F16" t="s">
        <v>46</v>
      </c>
      <c r="G16">
        <v>4</v>
      </c>
      <c r="H16" s="2">
        <v>34491</v>
      </c>
      <c r="I16" s="1">
        <f t="shared" si="1"/>
        <v>2907</v>
      </c>
    </row>
    <row r="17" spans="1:9" ht="12.75">
      <c r="A17" t="s">
        <v>52</v>
      </c>
      <c r="B17" s="2">
        <v>37532</v>
      </c>
      <c r="C17" t="s">
        <v>53</v>
      </c>
      <c r="D17" s="2">
        <v>35918</v>
      </c>
      <c r="E17" s="1">
        <f t="shared" si="0"/>
        <v>1614</v>
      </c>
      <c r="F17" t="s">
        <v>54</v>
      </c>
      <c r="G17">
        <v>1</v>
      </c>
      <c r="H17" s="2">
        <v>36542</v>
      </c>
      <c r="I17" s="1">
        <f aca="true" t="shared" si="2" ref="I17:I117">B17-H17</f>
        <v>990</v>
      </c>
    </row>
    <row r="18" spans="1:9" ht="12.75">
      <c r="A18" t="s">
        <v>100</v>
      </c>
      <c r="B18" s="2">
        <v>37085</v>
      </c>
      <c r="C18" t="s">
        <v>101</v>
      </c>
      <c r="D18" s="2">
        <v>35979</v>
      </c>
      <c r="E18" s="1">
        <f t="shared" si="0"/>
        <v>1106</v>
      </c>
      <c r="F18" t="s">
        <v>102</v>
      </c>
      <c r="G18">
        <v>1</v>
      </c>
      <c r="H18" s="2">
        <v>36092</v>
      </c>
      <c r="I18" s="1">
        <f t="shared" si="1"/>
        <v>993</v>
      </c>
    </row>
    <row r="19" spans="1:9" ht="12.75">
      <c r="A19" t="s">
        <v>35</v>
      </c>
      <c r="B19" s="2">
        <v>37147</v>
      </c>
      <c r="C19" t="s">
        <v>96</v>
      </c>
      <c r="D19" s="2">
        <v>35431</v>
      </c>
      <c r="E19" s="1">
        <f t="shared" si="0"/>
        <v>1716</v>
      </c>
      <c r="F19" t="s">
        <v>60</v>
      </c>
      <c r="H19" s="2">
        <v>36525</v>
      </c>
      <c r="I19" s="1">
        <f t="shared" si="1"/>
        <v>622</v>
      </c>
    </row>
    <row r="20" spans="1:9" ht="12.75">
      <c r="A20" t="s">
        <v>58</v>
      </c>
      <c r="B20" s="2">
        <v>37527</v>
      </c>
      <c r="C20" t="s">
        <v>59</v>
      </c>
      <c r="D20" s="2">
        <v>36611</v>
      </c>
      <c r="E20" s="1">
        <f t="shared" si="0"/>
        <v>916</v>
      </c>
      <c r="F20" t="s">
        <v>60</v>
      </c>
      <c r="G20">
        <v>2</v>
      </c>
      <c r="H20" s="2">
        <v>36525</v>
      </c>
      <c r="I20" s="1">
        <f t="shared" si="1"/>
        <v>1002</v>
      </c>
    </row>
    <row r="21" spans="1:9" ht="12.75">
      <c r="A21" t="s">
        <v>103</v>
      </c>
      <c r="B21" s="2">
        <v>36276</v>
      </c>
      <c r="C21" t="s">
        <v>49</v>
      </c>
      <c r="D21" s="2">
        <v>34736</v>
      </c>
      <c r="E21" s="1">
        <f t="shared" si="0"/>
        <v>1540</v>
      </c>
      <c r="F21" t="s">
        <v>104</v>
      </c>
      <c r="H21" s="2">
        <v>34882</v>
      </c>
      <c r="I21" s="1">
        <f t="shared" si="1"/>
        <v>1394</v>
      </c>
    </row>
    <row r="22" spans="1:9" ht="12.75">
      <c r="A22" t="s">
        <v>103</v>
      </c>
      <c r="B22" s="2">
        <v>36670</v>
      </c>
      <c r="C22" t="s">
        <v>79</v>
      </c>
      <c r="D22" s="2">
        <v>35082</v>
      </c>
      <c r="E22" s="1">
        <f t="shared" si="0"/>
        <v>1588</v>
      </c>
      <c r="F22" t="s">
        <v>104</v>
      </c>
      <c r="H22" s="2">
        <v>34882</v>
      </c>
      <c r="I22" s="1">
        <f t="shared" si="1"/>
        <v>1788</v>
      </c>
    </row>
    <row r="23" spans="1:9" ht="12.75">
      <c r="A23" t="s">
        <v>103</v>
      </c>
      <c r="B23" s="2">
        <v>37090</v>
      </c>
      <c r="C23" t="s">
        <v>49</v>
      </c>
      <c r="D23" s="2">
        <v>34736</v>
      </c>
      <c r="E23" s="1">
        <f t="shared" si="0"/>
        <v>2354</v>
      </c>
      <c r="F23" t="s">
        <v>104</v>
      </c>
      <c r="H23" s="2">
        <v>34882</v>
      </c>
      <c r="I23" s="1">
        <f t="shared" si="1"/>
        <v>2208</v>
      </c>
    </row>
    <row r="24" spans="1:9" ht="12.75">
      <c r="A24" t="s">
        <v>103</v>
      </c>
      <c r="B24" s="2">
        <v>36066</v>
      </c>
      <c r="C24" t="s">
        <v>174</v>
      </c>
      <c r="D24" s="2">
        <v>33650</v>
      </c>
      <c r="E24" s="1">
        <f aca="true" t="shared" si="3" ref="E24:E129">B24-D24</f>
        <v>2416</v>
      </c>
      <c r="F24" t="s">
        <v>104</v>
      </c>
      <c r="G24">
        <v>4</v>
      </c>
      <c r="H24" s="2">
        <v>34882</v>
      </c>
      <c r="I24" s="1">
        <f t="shared" si="1"/>
        <v>1184</v>
      </c>
    </row>
    <row r="25" spans="1:9" ht="12.75">
      <c r="A25" t="s">
        <v>112</v>
      </c>
      <c r="B25" s="2">
        <v>36622</v>
      </c>
      <c r="C25" t="s">
        <v>113</v>
      </c>
      <c r="D25" s="2">
        <v>34432</v>
      </c>
      <c r="E25" s="1">
        <f t="shared" si="0"/>
        <v>2190</v>
      </c>
      <c r="F25" t="s">
        <v>114</v>
      </c>
      <c r="H25" s="2">
        <v>34273</v>
      </c>
      <c r="I25" s="1">
        <f t="shared" si="1"/>
        <v>2349</v>
      </c>
    </row>
    <row r="26" spans="1:9" ht="12.75">
      <c r="A26" t="s">
        <v>112</v>
      </c>
      <c r="B26" s="2">
        <v>37053</v>
      </c>
      <c r="C26" t="s">
        <v>113</v>
      </c>
      <c r="D26" s="2">
        <v>34432</v>
      </c>
      <c r="E26" s="1">
        <f t="shared" si="0"/>
        <v>2621</v>
      </c>
      <c r="F26" t="s">
        <v>114</v>
      </c>
      <c r="H26" s="2">
        <v>34273</v>
      </c>
      <c r="I26" s="1">
        <f t="shared" si="1"/>
        <v>2780</v>
      </c>
    </row>
    <row r="27" spans="1:9" ht="12.75">
      <c r="A27" t="s">
        <v>112</v>
      </c>
      <c r="B27" s="2">
        <v>35956</v>
      </c>
      <c r="C27" t="s">
        <v>113</v>
      </c>
      <c r="D27" s="2">
        <v>34432</v>
      </c>
      <c r="E27" s="1">
        <f t="shared" si="0"/>
        <v>1524</v>
      </c>
      <c r="F27" t="s">
        <v>114</v>
      </c>
      <c r="G27">
        <v>3</v>
      </c>
      <c r="H27" s="2">
        <v>34273</v>
      </c>
      <c r="I27" s="1">
        <f t="shared" si="1"/>
        <v>1683</v>
      </c>
    </row>
    <row r="28" spans="1:9" ht="12.75">
      <c r="A28" t="s">
        <v>38</v>
      </c>
      <c r="B28" s="2">
        <v>36646</v>
      </c>
      <c r="C28" t="s">
        <v>39</v>
      </c>
      <c r="D28" s="2">
        <v>35555</v>
      </c>
      <c r="E28" s="1">
        <f t="shared" si="0"/>
        <v>1091</v>
      </c>
      <c r="F28" t="s">
        <v>40</v>
      </c>
      <c r="H28" s="2">
        <v>35220</v>
      </c>
      <c r="I28" s="1">
        <f t="shared" si="1"/>
        <v>1426</v>
      </c>
    </row>
    <row r="29" spans="1:9" ht="12.75">
      <c r="A29" t="s">
        <v>38</v>
      </c>
      <c r="B29" s="2">
        <v>37403</v>
      </c>
      <c r="C29" t="s">
        <v>39</v>
      </c>
      <c r="D29" s="2">
        <v>35636</v>
      </c>
      <c r="E29" s="1">
        <f t="shared" si="0"/>
        <v>1767</v>
      </c>
      <c r="F29" t="s">
        <v>40</v>
      </c>
      <c r="H29" s="2">
        <v>35220</v>
      </c>
      <c r="I29" s="1">
        <f t="shared" si="1"/>
        <v>2183</v>
      </c>
    </row>
    <row r="30" spans="1:9" ht="12.75">
      <c r="A30" t="s">
        <v>38</v>
      </c>
      <c r="B30" s="2">
        <v>36072</v>
      </c>
      <c r="C30" t="s">
        <v>39</v>
      </c>
      <c r="D30" s="2">
        <v>35555</v>
      </c>
      <c r="E30" s="1">
        <f t="shared" si="0"/>
        <v>517</v>
      </c>
      <c r="F30" t="s">
        <v>178</v>
      </c>
      <c r="G30">
        <v>3</v>
      </c>
      <c r="H30" s="2">
        <v>35220</v>
      </c>
      <c r="I30" s="1">
        <f t="shared" si="1"/>
        <v>852</v>
      </c>
    </row>
    <row r="31" spans="1:9" ht="12.75">
      <c r="A31" t="s">
        <v>19</v>
      </c>
      <c r="B31" s="2">
        <v>36213</v>
      </c>
      <c r="C31" t="s">
        <v>39</v>
      </c>
      <c r="D31" s="2">
        <v>35555</v>
      </c>
      <c r="E31" s="1">
        <f t="shared" si="0"/>
        <v>658</v>
      </c>
      <c r="F31" t="s">
        <v>21</v>
      </c>
      <c r="H31" s="2">
        <v>35510</v>
      </c>
      <c r="I31" s="1">
        <f t="shared" si="1"/>
        <v>703</v>
      </c>
    </row>
    <row r="32" spans="1:9" ht="12.75">
      <c r="A32" t="s">
        <v>19</v>
      </c>
      <c r="B32" s="2">
        <v>36546</v>
      </c>
      <c r="C32" t="s">
        <v>118</v>
      </c>
      <c r="D32" s="2">
        <v>35016</v>
      </c>
      <c r="E32" s="1">
        <f t="shared" si="0"/>
        <v>1530</v>
      </c>
      <c r="F32" t="s">
        <v>21</v>
      </c>
      <c r="H32" s="2">
        <v>35510</v>
      </c>
      <c r="I32" s="1">
        <f t="shared" si="1"/>
        <v>1036</v>
      </c>
    </row>
    <row r="33" spans="1:9" ht="12.75">
      <c r="A33" t="s">
        <v>19</v>
      </c>
      <c r="B33" s="2">
        <v>37010</v>
      </c>
      <c r="C33" t="s">
        <v>86</v>
      </c>
      <c r="D33" s="2">
        <v>35983</v>
      </c>
      <c r="E33" s="1">
        <f t="shared" si="0"/>
        <v>1027</v>
      </c>
      <c r="F33" t="s">
        <v>21</v>
      </c>
      <c r="H33" s="2">
        <v>35510</v>
      </c>
      <c r="I33" s="1">
        <f t="shared" si="1"/>
        <v>1500</v>
      </c>
    </row>
    <row r="34" spans="1:9" ht="12.75">
      <c r="A34" t="s">
        <v>19</v>
      </c>
      <c r="B34" s="2">
        <v>37340</v>
      </c>
      <c r="C34" t="s">
        <v>20</v>
      </c>
      <c r="D34" s="2">
        <v>35600</v>
      </c>
      <c r="E34" s="1">
        <f t="shared" si="0"/>
        <v>1740</v>
      </c>
      <c r="F34" t="s">
        <v>21</v>
      </c>
      <c r="G34">
        <v>4</v>
      </c>
      <c r="H34" s="2">
        <v>35510</v>
      </c>
      <c r="I34" s="1">
        <f t="shared" si="1"/>
        <v>1830</v>
      </c>
    </row>
    <row r="35" spans="1:9" ht="12.75">
      <c r="A35" t="s">
        <v>14</v>
      </c>
      <c r="B35" s="2">
        <v>36363</v>
      </c>
      <c r="C35" t="s">
        <v>146</v>
      </c>
      <c r="D35" s="2">
        <v>34598</v>
      </c>
      <c r="E35" s="1">
        <f t="shared" si="0"/>
        <v>1765</v>
      </c>
      <c r="F35" t="s">
        <v>155</v>
      </c>
      <c r="H35" s="2">
        <v>34529</v>
      </c>
      <c r="I35" s="1">
        <f t="shared" si="1"/>
        <v>1834</v>
      </c>
    </row>
    <row r="36" spans="1:9" ht="12.75">
      <c r="A36" t="s">
        <v>14</v>
      </c>
      <c r="B36" s="2">
        <v>35983</v>
      </c>
      <c r="C36" t="s">
        <v>176</v>
      </c>
      <c r="D36" s="2">
        <v>33994</v>
      </c>
      <c r="E36" s="1">
        <f t="shared" si="0"/>
        <v>1989</v>
      </c>
      <c r="F36" t="s">
        <v>155</v>
      </c>
      <c r="G36">
        <v>2</v>
      </c>
      <c r="H36" s="2">
        <v>34529</v>
      </c>
      <c r="I36" s="1">
        <f t="shared" si="2"/>
        <v>1454</v>
      </c>
    </row>
    <row r="37" spans="1:9" ht="12.75">
      <c r="A37" t="s">
        <v>105</v>
      </c>
      <c r="B37" s="2">
        <v>36293</v>
      </c>
      <c r="C37" t="s">
        <v>68</v>
      </c>
      <c r="D37" s="2">
        <v>34843</v>
      </c>
      <c r="E37" s="1">
        <f t="shared" si="0"/>
        <v>1450</v>
      </c>
      <c r="F37" t="s">
        <v>106</v>
      </c>
      <c r="H37" s="2">
        <v>34529</v>
      </c>
      <c r="I37" s="1">
        <f t="shared" si="1"/>
        <v>1764</v>
      </c>
    </row>
    <row r="38" spans="1:9" ht="12.75">
      <c r="A38" t="s">
        <v>105</v>
      </c>
      <c r="B38" s="2">
        <v>37102</v>
      </c>
      <c r="C38" t="s">
        <v>68</v>
      </c>
      <c r="D38" s="2">
        <v>34843</v>
      </c>
      <c r="E38" s="1">
        <f t="shared" si="0"/>
        <v>2259</v>
      </c>
      <c r="F38" t="s">
        <v>106</v>
      </c>
      <c r="G38">
        <v>2</v>
      </c>
      <c r="H38" s="2">
        <v>34529</v>
      </c>
      <c r="I38" s="1">
        <f t="shared" si="1"/>
        <v>2573</v>
      </c>
    </row>
    <row r="39" spans="1:9" ht="12.75">
      <c r="A39" t="s">
        <v>105</v>
      </c>
      <c r="B39" s="2">
        <v>36292</v>
      </c>
      <c r="C39" t="s">
        <v>115</v>
      </c>
      <c r="D39" s="2">
        <v>32682</v>
      </c>
      <c r="E39" s="1">
        <f t="shared" si="0"/>
        <v>3610</v>
      </c>
      <c r="F39" t="s">
        <v>147</v>
      </c>
      <c r="G39">
        <v>1</v>
      </c>
      <c r="H39" s="2">
        <v>34890</v>
      </c>
      <c r="I39" s="1">
        <f t="shared" si="1"/>
        <v>1402</v>
      </c>
    </row>
    <row r="40" spans="1:9" ht="12.75">
      <c r="A40" t="s">
        <v>144</v>
      </c>
      <c r="B40" s="2">
        <v>36235</v>
      </c>
      <c r="C40" t="s">
        <v>20</v>
      </c>
      <c r="D40" s="2">
        <v>35600</v>
      </c>
      <c r="E40" s="1">
        <f t="shared" si="0"/>
        <v>635</v>
      </c>
      <c r="F40" t="s">
        <v>145</v>
      </c>
      <c r="G40">
        <v>1</v>
      </c>
      <c r="H40" s="2">
        <v>35520</v>
      </c>
      <c r="I40" s="1">
        <f t="shared" si="1"/>
        <v>715</v>
      </c>
    </row>
    <row r="41" spans="1:9" ht="12.75">
      <c r="A41" t="s">
        <v>14</v>
      </c>
      <c r="B41" s="2">
        <v>36308</v>
      </c>
      <c r="C41" t="s">
        <v>20</v>
      </c>
      <c r="D41" s="2">
        <v>35600</v>
      </c>
      <c r="E41" s="1">
        <f t="shared" si="0"/>
        <v>708</v>
      </c>
      <c r="F41" t="s">
        <v>108</v>
      </c>
      <c r="H41" s="2">
        <v>35520</v>
      </c>
      <c r="I41" s="1">
        <f t="shared" si="1"/>
        <v>788</v>
      </c>
    </row>
    <row r="42" spans="1:9" ht="12.75">
      <c r="A42" t="s">
        <v>14</v>
      </c>
      <c r="B42" s="2">
        <v>36701</v>
      </c>
      <c r="C42" t="s">
        <v>134</v>
      </c>
      <c r="D42" s="2">
        <v>35569</v>
      </c>
      <c r="E42" s="1">
        <f t="shared" si="0"/>
        <v>1132</v>
      </c>
      <c r="F42" t="s">
        <v>108</v>
      </c>
      <c r="H42" s="2">
        <v>35520</v>
      </c>
      <c r="I42" s="1">
        <f t="shared" si="1"/>
        <v>1181</v>
      </c>
    </row>
    <row r="43" spans="1:9" ht="12.75">
      <c r="A43" t="s">
        <v>14</v>
      </c>
      <c r="B43" s="2">
        <v>37111</v>
      </c>
      <c r="C43" t="s">
        <v>107</v>
      </c>
      <c r="D43" s="2">
        <v>35983</v>
      </c>
      <c r="E43" s="1">
        <f t="shared" si="0"/>
        <v>1128</v>
      </c>
      <c r="F43" t="s">
        <v>108</v>
      </c>
      <c r="G43">
        <v>3</v>
      </c>
      <c r="H43" s="2">
        <v>35520</v>
      </c>
      <c r="I43" s="1">
        <f t="shared" si="1"/>
        <v>1591</v>
      </c>
    </row>
    <row r="44" spans="1:9" ht="12.75">
      <c r="A44" t="s">
        <v>162</v>
      </c>
      <c r="B44" s="2">
        <v>36417</v>
      </c>
      <c r="C44" t="s">
        <v>45</v>
      </c>
      <c r="D44" s="2">
        <v>35414</v>
      </c>
      <c r="E44" s="1">
        <f t="shared" si="0"/>
        <v>1003</v>
      </c>
      <c r="F44" t="s">
        <v>163</v>
      </c>
      <c r="G44">
        <v>1</v>
      </c>
      <c r="H44" s="2">
        <v>35622</v>
      </c>
      <c r="I44" s="1">
        <f t="shared" si="1"/>
        <v>795</v>
      </c>
    </row>
    <row r="45" spans="1:9" ht="12.75">
      <c r="A45" t="s">
        <v>33</v>
      </c>
      <c r="B45" s="2">
        <v>36525</v>
      </c>
      <c r="C45" t="s">
        <v>115</v>
      </c>
      <c r="D45" s="2">
        <v>32682</v>
      </c>
      <c r="E45" s="1">
        <f t="shared" si="0"/>
        <v>3843</v>
      </c>
      <c r="F45" t="s">
        <v>34</v>
      </c>
      <c r="H45" s="2">
        <v>35231</v>
      </c>
      <c r="I45" s="1">
        <f t="shared" si="1"/>
        <v>1294</v>
      </c>
    </row>
    <row r="46" spans="1:9" ht="12.75">
      <c r="A46" t="s">
        <v>33</v>
      </c>
      <c r="B46" s="2">
        <v>36946</v>
      </c>
      <c r="C46" t="s">
        <v>79</v>
      </c>
      <c r="D46" s="2">
        <v>35082</v>
      </c>
      <c r="E46" s="1">
        <f t="shared" si="0"/>
        <v>1864</v>
      </c>
      <c r="F46" t="s">
        <v>34</v>
      </c>
      <c r="H46" s="2">
        <v>35231</v>
      </c>
      <c r="I46" s="1">
        <f t="shared" si="1"/>
        <v>1715</v>
      </c>
    </row>
    <row r="47" spans="1:9" ht="12.75">
      <c r="A47" t="s">
        <v>33</v>
      </c>
      <c r="B47" s="2">
        <v>37315</v>
      </c>
      <c r="C47" t="s">
        <v>17</v>
      </c>
      <c r="D47" s="2">
        <v>36701</v>
      </c>
      <c r="E47" s="1">
        <f t="shared" si="0"/>
        <v>614</v>
      </c>
      <c r="F47" t="s">
        <v>34</v>
      </c>
      <c r="H47" s="2">
        <v>35231</v>
      </c>
      <c r="I47" s="1">
        <f t="shared" si="1"/>
        <v>2084</v>
      </c>
    </row>
    <row r="48" spans="1:9" ht="12.75">
      <c r="A48" t="s">
        <v>33</v>
      </c>
      <c r="B48" s="2">
        <v>36092</v>
      </c>
      <c r="C48" t="s">
        <v>157</v>
      </c>
      <c r="D48" s="2">
        <v>35391</v>
      </c>
      <c r="E48" s="1">
        <f t="shared" si="0"/>
        <v>701</v>
      </c>
      <c r="F48" t="s">
        <v>34</v>
      </c>
      <c r="G48">
        <v>4</v>
      </c>
      <c r="H48" s="2">
        <v>35231</v>
      </c>
      <c r="I48" s="1">
        <f t="shared" si="1"/>
        <v>861</v>
      </c>
    </row>
    <row r="49" spans="1:9" ht="12.75">
      <c r="A49" t="s">
        <v>14</v>
      </c>
      <c r="B49" s="2">
        <v>37020</v>
      </c>
      <c r="C49" t="s">
        <v>92</v>
      </c>
      <c r="D49" s="2">
        <v>35859</v>
      </c>
      <c r="E49" s="1">
        <f t="shared" si="0"/>
        <v>1161</v>
      </c>
      <c r="F49" t="s">
        <v>16</v>
      </c>
      <c r="H49" s="2">
        <v>35983</v>
      </c>
      <c r="I49" s="1">
        <f t="shared" si="1"/>
        <v>1037</v>
      </c>
    </row>
    <row r="50" spans="1:9" ht="12.75">
      <c r="A50" t="s">
        <v>14</v>
      </c>
      <c r="B50" s="2">
        <v>37336</v>
      </c>
      <c r="C50" t="s">
        <v>15</v>
      </c>
      <c r="D50" s="2">
        <v>34757</v>
      </c>
      <c r="E50" s="1">
        <f t="shared" si="0"/>
        <v>2579</v>
      </c>
      <c r="F50" t="s">
        <v>16</v>
      </c>
      <c r="G50">
        <v>2</v>
      </c>
      <c r="H50" s="2">
        <v>35983</v>
      </c>
      <c r="I50" s="1">
        <f t="shared" si="1"/>
        <v>1353</v>
      </c>
    </row>
    <row r="51" spans="1:9" ht="12.75">
      <c r="A51" t="s">
        <v>14</v>
      </c>
      <c r="B51" s="2">
        <v>37362</v>
      </c>
      <c r="C51" t="s">
        <v>17</v>
      </c>
      <c r="D51" s="2">
        <v>36701</v>
      </c>
      <c r="E51" s="1">
        <f t="shared" si="0"/>
        <v>661</v>
      </c>
      <c r="F51" t="s">
        <v>18</v>
      </c>
      <c r="G51">
        <v>1</v>
      </c>
      <c r="H51" s="2">
        <v>36305</v>
      </c>
      <c r="I51" s="1">
        <f t="shared" si="1"/>
        <v>1057</v>
      </c>
    </row>
    <row r="52" spans="1:9" ht="12.75">
      <c r="A52" t="s">
        <v>61</v>
      </c>
      <c r="B52" s="2">
        <v>37465</v>
      </c>
      <c r="C52" t="s">
        <v>62</v>
      </c>
      <c r="D52" s="2">
        <v>35907</v>
      </c>
      <c r="E52" s="1">
        <f t="shared" si="0"/>
        <v>1558</v>
      </c>
      <c r="F52" t="s">
        <v>63</v>
      </c>
      <c r="G52">
        <v>1</v>
      </c>
      <c r="H52" s="2">
        <v>36677</v>
      </c>
      <c r="I52" s="1">
        <f t="shared" si="1"/>
        <v>788</v>
      </c>
    </row>
    <row r="53" spans="1:9" ht="12.75">
      <c r="A53" t="s">
        <v>159</v>
      </c>
      <c r="B53" s="2">
        <v>36412</v>
      </c>
      <c r="C53" t="s">
        <v>160</v>
      </c>
      <c r="D53" s="2">
        <v>33270</v>
      </c>
      <c r="E53" s="1">
        <f t="shared" si="0"/>
        <v>3142</v>
      </c>
      <c r="F53" t="s">
        <v>161</v>
      </c>
      <c r="H53" s="2">
        <v>33985</v>
      </c>
      <c r="I53" s="1">
        <f t="shared" si="1"/>
        <v>2427</v>
      </c>
    </row>
    <row r="54" spans="1:9" ht="12.75">
      <c r="A54" t="s">
        <v>159</v>
      </c>
      <c r="B54" s="2">
        <v>35979</v>
      </c>
      <c r="C54" t="s">
        <v>160</v>
      </c>
      <c r="D54" s="2">
        <v>33270</v>
      </c>
      <c r="E54" s="1">
        <f t="shared" si="0"/>
        <v>2709</v>
      </c>
      <c r="F54" t="s">
        <v>161</v>
      </c>
      <c r="G54">
        <v>2</v>
      </c>
      <c r="H54" s="2">
        <v>33985</v>
      </c>
      <c r="I54" s="1">
        <f t="shared" si="1"/>
        <v>1994</v>
      </c>
    </row>
    <row r="55" spans="1:9" ht="12.75">
      <c r="A55" t="s">
        <v>22</v>
      </c>
      <c r="B55" s="2">
        <v>37228</v>
      </c>
      <c r="C55" t="s">
        <v>110</v>
      </c>
      <c r="D55" s="2">
        <v>35604</v>
      </c>
      <c r="E55" s="1">
        <f t="shared" si="0"/>
        <v>1624</v>
      </c>
      <c r="F55" t="s">
        <v>51</v>
      </c>
      <c r="H55" s="2">
        <v>36622</v>
      </c>
      <c r="I55" s="1">
        <f t="shared" si="1"/>
        <v>606</v>
      </c>
    </row>
    <row r="56" spans="1:9" ht="12.75">
      <c r="A56" t="s">
        <v>22</v>
      </c>
      <c r="B56" s="2">
        <v>37437</v>
      </c>
      <c r="C56" t="s">
        <v>23</v>
      </c>
      <c r="D56" s="2">
        <v>35835</v>
      </c>
      <c r="E56" s="1">
        <f t="shared" si="0"/>
        <v>1602</v>
      </c>
      <c r="F56" t="s">
        <v>51</v>
      </c>
      <c r="G56">
        <v>2</v>
      </c>
      <c r="H56" s="2">
        <v>36622</v>
      </c>
      <c r="I56" s="1">
        <f t="shared" si="1"/>
        <v>815</v>
      </c>
    </row>
    <row r="57" spans="1:9" ht="12.75">
      <c r="A57" t="s">
        <v>41</v>
      </c>
      <c r="B57" s="2">
        <v>37062</v>
      </c>
      <c r="C57" t="s">
        <v>42</v>
      </c>
      <c r="D57" s="2">
        <v>36338</v>
      </c>
      <c r="E57" s="1">
        <f t="shared" si="0"/>
        <v>724</v>
      </c>
      <c r="F57" t="s">
        <v>43</v>
      </c>
      <c r="H57" s="2">
        <v>36444</v>
      </c>
      <c r="I57" s="1">
        <f t="shared" si="1"/>
        <v>618</v>
      </c>
    </row>
    <row r="58" spans="1:9" ht="12.75">
      <c r="A58" t="s">
        <v>41</v>
      </c>
      <c r="B58" s="2">
        <v>37352</v>
      </c>
      <c r="C58" t="s">
        <v>42</v>
      </c>
      <c r="D58" s="2">
        <v>36338</v>
      </c>
      <c r="E58" s="1">
        <f t="shared" si="0"/>
        <v>1014</v>
      </c>
      <c r="F58" t="s">
        <v>43</v>
      </c>
      <c r="G58">
        <v>2</v>
      </c>
      <c r="H58" s="2">
        <v>36444</v>
      </c>
      <c r="I58" s="1">
        <f t="shared" si="1"/>
        <v>908</v>
      </c>
    </row>
    <row r="59" spans="1:9" ht="12.75">
      <c r="A59" t="s">
        <v>31</v>
      </c>
      <c r="B59" s="2">
        <v>36888</v>
      </c>
      <c r="C59" t="s">
        <v>140</v>
      </c>
      <c r="D59" s="2">
        <v>35600</v>
      </c>
      <c r="E59" s="1">
        <f t="shared" si="0"/>
        <v>1288</v>
      </c>
      <c r="F59" t="s">
        <v>32</v>
      </c>
      <c r="H59" s="2">
        <v>35581</v>
      </c>
      <c r="I59" s="1">
        <f t="shared" si="1"/>
        <v>1307</v>
      </c>
    </row>
    <row r="60" spans="1:9" ht="12.75">
      <c r="A60" t="s">
        <v>31</v>
      </c>
      <c r="B60" s="2">
        <v>37327</v>
      </c>
      <c r="C60" t="s">
        <v>20</v>
      </c>
      <c r="D60" s="2">
        <v>35600</v>
      </c>
      <c r="E60" s="1">
        <f t="shared" si="0"/>
        <v>1727</v>
      </c>
      <c r="F60" t="s">
        <v>32</v>
      </c>
      <c r="G60">
        <v>2</v>
      </c>
      <c r="H60" s="2">
        <v>35581</v>
      </c>
      <c r="I60" s="1">
        <f t="shared" si="1"/>
        <v>1746</v>
      </c>
    </row>
    <row r="61" spans="1:9" ht="12.75">
      <c r="A61" t="s">
        <v>22</v>
      </c>
      <c r="B61" s="2">
        <v>36227</v>
      </c>
      <c r="C61" t="s">
        <v>143</v>
      </c>
      <c r="D61" s="2">
        <v>34339</v>
      </c>
      <c r="E61" s="1">
        <f t="shared" si="0"/>
        <v>1888</v>
      </c>
      <c r="F61" t="s">
        <v>84</v>
      </c>
      <c r="H61" s="2">
        <v>34424</v>
      </c>
      <c r="I61" s="1">
        <f t="shared" si="1"/>
        <v>1803</v>
      </c>
    </row>
    <row r="62" spans="1:9" ht="12.75">
      <c r="A62" t="s">
        <v>22</v>
      </c>
      <c r="B62" s="2">
        <v>36622</v>
      </c>
      <c r="C62" t="s">
        <v>49</v>
      </c>
      <c r="D62" s="2">
        <v>34736</v>
      </c>
      <c r="E62" s="1">
        <f t="shared" si="0"/>
        <v>1886</v>
      </c>
      <c r="F62" t="s">
        <v>84</v>
      </c>
      <c r="H62" s="2">
        <v>34424</v>
      </c>
      <c r="I62" s="1">
        <f t="shared" si="1"/>
        <v>2198</v>
      </c>
    </row>
    <row r="63" spans="1:9" ht="12.75">
      <c r="A63" t="s">
        <v>22</v>
      </c>
      <c r="B63" s="2">
        <v>36988</v>
      </c>
      <c r="C63" t="s">
        <v>49</v>
      </c>
      <c r="D63" s="2">
        <v>34736</v>
      </c>
      <c r="E63" s="1">
        <f t="shared" si="0"/>
        <v>2252</v>
      </c>
      <c r="F63" t="s">
        <v>84</v>
      </c>
      <c r="G63">
        <v>3</v>
      </c>
      <c r="H63" s="2">
        <v>34424</v>
      </c>
      <c r="I63" s="1">
        <f t="shared" si="1"/>
        <v>2564</v>
      </c>
    </row>
    <row r="64" spans="1:9" ht="12.75">
      <c r="A64" t="s">
        <v>47</v>
      </c>
      <c r="B64" s="2">
        <v>36681</v>
      </c>
      <c r="C64" t="s">
        <v>89</v>
      </c>
      <c r="D64" s="2">
        <v>36072</v>
      </c>
      <c r="E64" s="1">
        <f t="shared" si="0"/>
        <v>609</v>
      </c>
      <c r="F64" t="s">
        <v>90</v>
      </c>
      <c r="H64" s="2">
        <v>35103</v>
      </c>
      <c r="I64" s="1">
        <f t="shared" si="1"/>
        <v>1578</v>
      </c>
    </row>
    <row r="65" spans="1:9" ht="12.75">
      <c r="A65" t="s">
        <v>47</v>
      </c>
      <c r="B65" s="2">
        <v>37023</v>
      </c>
      <c r="C65" t="s">
        <v>89</v>
      </c>
      <c r="D65" s="2">
        <v>36072</v>
      </c>
      <c r="E65" s="1">
        <f t="shared" si="0"/>
        <v>951</v>
      </c>
      <c r="F65" t="s">
        <v>90</v>
      </c>
      <c r="H65" s="2">
        <v>35103</v>
      </c>
      <c r="I65" s="1">
        <f t="shared" si="1"/>
        <v>1920</v>
      </c>
    </row>
    <row r="66" spans="1:9" ht="12.75">
      <c r="A66" t="s">
        <v>47</v>
      </c>
      <c r="B66" s="2">
        <v>36061</v>
      </c>
      <c r="C66" t="s">
        <v>177</v>
      </c>
      <c r="D66" s="2">
        <v>30843</v>
      </c>
      <c r="E66" s="1">
        <f t="shared" si="3"/>
        <v>5218</v>
      </c>
      <c r="F66" t="s">
        <v>90</v>
      </c>
      <c r="G66">
        <v>3</v>
      </c>
      <c r="H66" s="2">
        <v>35103</v>
      </c>
      <c r="I66" s="1">
        <f t="shared" si="2"/>
        <v>958</v>
      </c>
    </row>
    <row r="67" spans="1:9" ht="12.75">
      <c r="A67" t="s">
        <v>181</v>
      </c>
      <c r="B67" s="2">
        <v>35918</v>
      </c>
      <c r="C67" t="s">
        <v>182</v>
      </c>
      <c r="D67" s="4">
        <v>35231</v>
      </c>
      <c r="E67" s="1">
        <f t="shared" si="3"/>
        <v>687</v>
      </c>
      <c r="F67" t="s">
        <v>183</v>
      </c>
      <c r="G67">
        <v>1</v>
      </c>
      <c r="H67" s="2">
        <v>33740</v>
      </c>
      <c r="I67" s="1">
        <f t="shared" si="2"/>
        <v>2178</v>
      </c>
    </row>
    <row r="68" spans="1:9" ht="12.75">
      <c r="A68" t="s">
        <v>184</v>
      </c>
      <c r="B68" s="2">
        <v>35921</v>
      </c>
      <c r="C68" t="s">
        <v>185</v>
      </c>
      <c r="D68" s="4">
        <v>34055</v>
      </c>
      <c r="E68" s="1">
        <f t="shared" si="3"/>
        <v>1866</v>
      </c>
      <c r="F68" t="s">
        <v>186</v>
      </c>
      <c r="G68">
        <v>1</v>
      </c>
      <c r="H68" s="2">
        <v>33676</v>
      </c>
      <c r="I68" s="1">
        <f t="shared" si="2"/>
        <v>2245</v>
      </c>
    </row>
    <row r="69" spans="1:9" ht="12.75">
      <c r="A69" t="s">
        <v>153</v>
      </c>
      <c r="B69" s="2">
        <v>36368</v>
      </c>
      <c r="C69" t="s">
        <v>98</v>
      </c>
      <c r="D69" s="2">
        <v>34484</v>
      </c>
      <c r="E69" s="1">
        <f t="shared" si="3"/>
        <v>1884</v>
      </c>
      <c r="F69" t="s">
        <v>99</v>
      </c>
      <c r="H69" s="2">
        <v>35031</v>
      </c>
      <c r="I69" s="1">
        <f t="shared" si="2"/>
        <v>1337</v>
      </c>
    </row>
    <row r="70" spans="1:9" ht="12.75">
      <c r="A70" t="s">
        <v>11</v>
      </c>
      <c r="B70" s="2">
        <v>36611</v>
      </c>
      <c r="C70" t="s">
        <v>98</v>
      </c>
      <c r="D70" s="2">
        <v>34484</v>
      </c>
      <c r="E70" s="1">
        <f t="shared" si="3"/>
        <v>2127</v>
      </c>
      <c r="F70" t="s">
        <v>99</v>
      </c>
      <c r="H70" s="2">
        <v>35031</v>
      </c>
      <c r="I70" s="1">
        <f t="shared" si="2"/>
        <v>1580</v>
      </c>
    </row>
    <row r="71" spans="1:9" ht="12.75">
      <c r="A71" t="s">
        <v>11</v>
      </c>
      <c r="B71" s="2">
        <v>37087</v>
      </c>
      <c r="C71" t="s">
        <v>98</v>
      </c>
      <c r="D71" s="2">
        <v>34484</v>
      </c>
      <c r="E71" s="1">
        <f t="shared" si="3"/>
        <v>2603</v>
      </c>
      <c r="F71" t="s">
        <v>99</v>
      </c>
      <c r="G71">
        <v>3</v>
      </c>
      <c r="H71" s="2">
        <v>35031</v>
      </c>
      <c r="I71" s="1">
        <f t="shared" si="2"/>
        <v>2056</v>
      </c>
    </row>
    <row r="72" spans="1:9" ht="12.75">
      <c r="A72" t="s">
        <v>55</v>
      </c>
      <c r="B72" s="2">
        <v>36684</v>
      </c>
      <c r="C72" t="s">
        <v>45</v>
      </c>
      <c r="D72" s="2">
        <v>35414</v>
      </c>
      <c r="E72" s="1">
        <f t="shared" si="3"/>
        <v>1270</v>
      </c>
      <c r="F72" t="s">
        <v>57</v>
      </c>
      <c r="H72" s="2">
        <v>36115</v>
      </c>
      <c r="I72" s="1">
        <f t="shared" si="2"/>
        <v>569</v>
      </c>
    </row>
    <row r="73" spans="1:9" ht="12.75">
      <c r="A73" t="s">
        <v>55</v>
      </c>
      <c r="B73" s="2">
        <v>37548</v>
      </c>
      <c r="C73" t="s">
        <v>56</v>
      </c>
      <c r="D73" s="2">
        <v>34485</v>
      </c>
      <c r="E73" s="1">
        <f t="shared" si="3"/>
        <v>3063</v>
      </c>
      <c r="F73" t="s">
        <v>57</v>
      </c>
      <c r="G73">
        <v>2</v>
      </c>
      <c r="H73" s="2">
        <v>36115</v>
      </c>
      <c r="I73" s="1">
        <f t="shared" si="2"/>
        <v>1433</v>
      </c>
    </row>
    <row r="74" spans="1:9" ht="12.75">
      <c r="A74" t="s">
        <v>156</v>
      </c>
      <c r="B74" s="2">
        <v>36389</v>
      </c>
      <c r="C74" t="s">
        <v>157</v>
      </c>
      <c r="D74" s="2">
        <v>35390</v>
      </c>
      <c r="E74" s="1">
        <f t="shared" si="3"/>
        <v>999</v>
      </c>
      <c r="F74" t="s">
        <v>158</v>
      </c>
      <c r="G74">
        <v>1</v>
      </c>
      <c r="H74" s="2">
        <v>34901</v>
      </c>
      <c r="I74" s="1">
        <f t="shared" si="2"/>
        <v>1488</v>
      </c>
    </row>
    <row r="75" spans="1:9" ht="12.75">
      <c r="A75" t="s">
        <v>135</v>
      </c>
      <c r="B75" s="2">
        <v>36177</v>
      </c>
      <c r="C75" t="s">
        <v>118</v>
      </c>
      <c r="D75" s="2">
        <v>35016</v>
      </c>
      <c r="E75" s="1">
        <f t="shared" si="3"/>
        <v>1161</v>
      </c>
      <c r="F75" t="s">
        <v>136</v>
      </c>
      <c r="H75" s="2">
        <v>34784</v>
      </c>
      <c r="I75" s="1">
        <f t="shared" si="2"/>
        <v>1393</v>
      </c>
    </row>
    <row r="76" spans="1:9" ht="12.75">
      <c r="A76" t="s">
        <v>135</v>
      </c>
      <c r="B76" s="2">
        <v>36840</v>
      </c>
      <c r="C76" t="s">
        <v>39</v>
      </c>
      <c r="D76" s="2">
        <v>35555</v>
      </c>
      <c r="E76" s="1">
        <f t="shared" si="3"/>
        <v>1285</v>
      </c>
      <c r="F76" t="s">
        <v>136</v>
      </c>
      <c r="G76">
        <v>2</v>
      </c>
      <c r="H76" s="2">
        <v>34784</v>
      </c>
      <c r="I76" s="1">
        <f t="shared" si="2"/>
        <v>2056</v>
      </c>
    </row>
    <row r="77" spans="1:9" ht="12.75">
      <c r="A77" t="s">
        <v>58</v>
      </c>
      <c r="B77" s="2">
        <v>36059</v>
      </c>
      <c r="C77" t="s">
        <v>179</v>
      </c>
      <c r="D77" s="2">
        <v>33232</v>
      </c>
      <c r="E77" s="1">
        <f t="shared" si="3"/>
        <v>2827</v>
      </c>
      <c r="F77" t="s">
        <v>180</v>
      </c>
      <c r="G77">
        <v>1</v>
      </c>
      <c r="H77" s="2">
        <v>32896</v>
      </c>
      <c r="I77" s="1">
        <f t="shared" si="2"/>
        <v>3163</v>
      </c>
    </row>
    <row r="78" spans="1:9" ht="12.75">
      <c r="A78" t="s">
        <v>27</v>
      </c>
      <c r="B78" s="2">
        <v>36298</v>
      </c>
      <c r="C78" t="s">
        <v>140</v>
      </c>
      <c r="D78" s="2">
        <v>35600</v>
      </c>
      <c r="E78" s="1">
        <f t="shared" si="3"/>
        <v>698</v>
      </c>
      <c r="F78" t="s">
        <v>28</v>
      </c>
      <c r="H78" s="2">
        <v>34975</v>
      </c>
      <c r="I78" s="1">
        <f t="shared" si="2"/>
        <v>1323</v>
      </c>
    </row>
    <row r="79" spans="1:9" ht="12.75">
      <c r="A79" t="s">
        <v>27</v>
      </c>
      <c r="B79" s="2">
        <v>36673</v>
      </c>
      <c r="C79" t="s">
        <v>130</v>
      </c>
      <c r="D79" s="2">
        <v>35550</v>
      </c>
      <c r="E79" s="1">
        <f t="shared" si="3"/>
        <v>1123</v>
      </c>
      <c r="F79" t="s">
        <v>28</v>
      </c>
      <c r="H79" s="2">
        <v>34975</v>
      </c>
      <c r="I79" s="1">
        <f t="shared" si="2"/>
        <v>1698</v>
      </c>
    </row>
    <row r="80" spans="1:9" ht="12.75">
      <c r="A80" t="s">
        <v>27</v>
      </c>
      <c r="B80" s="2">
        <v>37363</v>
      </c>
      <c r="C80" t="s">
        <v>17</v>
      </c>
      <c r="D80" s="2">
        <v>36701</v>
      </c>
      <c r="E80" s="1">
        <f t="shared" si="3"/>
        <v>662</v>
      </c>
      <c r="F80" t="s">
        <v>28</v>
      </c>
      <c r="H80" s="2">
        <v>35002</v>
      </c>
      <c r="I80" s="1">
        <f t="shared" si="2"/>
        <v>2361</v>
      </c>
    </row>
    <row r="81" spans="1:9" ht="12.75">
      <c r="A81" t="s">
        <v>27</v>
      </c>
      <c r="B81" s="2">
        <v>35945</v>
      </c>
      <c r="C81" t="s">
        <v>187</v>
      </c>
      <c r="D81" s="4">
        <v>33349</v>
      </c>
      <c r="E81" s="1">
        <f t="shared" si="3"/>
        <v>2596</v>
      </c>
      <c r="F81" t="s">
        <v>28</v>
      </c>
      <c r="G81">
        <v>4</v>
      </c>
      <c r="H81" s="2">
        <v>34975</v>
      </c>
      <c r="I81" s="1">
        <f t="shared" si="2"/>
        <v>970</v>
      </c>
    </row>
    <row r="82" spans="1:9" ht="12.75">
      <c r="A82" t="s">
        <v>95</v>
      </c>
      <c r="B82" s="2">
        <v>35951</v>
      </c>
      <c r="C82" t="s">
        <v>174</v>
      </c>
      <c r="D82" s="2">
        <v>33650</v>
      </c>
      <c r="E82" s="1">
        <f t="shared" si="3"/>
        <v>2301</v>
      </c>
      <c r="F82" t="s">
        <v>175</v>
      </c>
      <c r="G82">
        <v>1</v>
      </c>
      <c r="H82" s="2">
        <v>34122</v>
      </c>
      <c r="I82" s="1">
        <f t="shared" si="2"/>
        <v>1829</v>
      </c>
    </row>
    <row r="83" spans="1:9" ht="12.75">
      <c r="A83" t="s">
        <v>141</v>
      </c>
      <c r="B83" s="2">
        <v>36206</v>
      </c>
      <c r="C83" t="s">
        <v>39</v>
      </c>
      <c r="D83" s="2">
        <v>35555</v>
      </c>
      <c r="E83" s="1">
        <f t="shared" si="3"/>
        <v>651</v>
      </c>
      <c r="F83" t="s">
        <v>142</v>
      </c>
      <c r="G83">
        <v>1</v>
      </c>
      <c r="H83" s="2">
        <v>34122</v>
      </c>
      <c r="I83" s="1">
        <f t="shared" si="2"/>
        <v>2084</v>
      </c>
    </row>
    <row r="84" spans="1:9" ht="12.75">
      <c r="A84" t="s">
        <v>61</v>
      </c>
      <c r="B84" s="2">
        <v>36306</v>
      </c>
      <c r="C84" t="s">
        <v>146</v>
      </c>
      <c r="D84" s="2">
        <v>34598</v>
      </c>
      <c r="E84" s="1">
        <f t="shared" si="3"/>
        <v>1708</v>
      </c>
      <c r="F84" t="s">
        <v>138</v>
      </c>
      <c r="H84" s="2">
        <v>33741</v>
      </c>
      <c r="I84" s="1">
        <f t="shared" si="2"/>
        <v>2565</v>
      </c>
    </row>
    <row r="85" spans="1:9" ht="12.75">
      <c r="A85" t="s">
        <v>61</v>
      </c>
      <c r="B85" s="2">
        <v>36677</v>
      </c>
      <c r="C85" t="s">
        <v>115</v>
      </c>
      <c r="D85" s="2">
        <v>32682</v>
      </c>
      <c r="E85" s="1">
        <f t="shared" si="3"/>
        <v>3995</v>
      </c>
      <c r="F85" t="s">
        <v>138</v>
      </c>
      <c r="H85" s="2">
        <v>33741</v>
      </c>
      <c r="I85" s="1">
        <f t="shared" si="2"/>
        <v>2936</v>
      </c>
    </row>
    <row r="86" spans="1:9" ht="12.75">
      <c r="A86" t="s">
        <v>188</v>
      </c>
      <c r="B86" s="2">
        <v>35934</v>
      </c>
      <c r="C86" t="s">
        <v>189</v>
      </c>
      <c r="D86" s="4">
        <v>32788</v>
      </c>
      <c r="E86" s="1">
        <f t="shared" si="3"/>
        <v>3146</v>
      </c>
      <c r="F86" t="s">
        <v>138</v>
      </c>
      <c r="G86">
        <v>3</v>
      </c>
      <c r="H86" s="2">
        <v>33741</v>
      </c>
      <c r="I86" s="1">
        <f t="shared" si="2"/>
        <v>2193</v>
      </c>
    </row>
    <row r="87" spans="1:9" ht="12.75">
      <c r="A87" t="s">
        <v>93</v>
      </c>
      <c r="B87" s="2">
        <v>37033</v>
      </c>
      <c r="C87" t="s">
        <v>12</v>
      </c>
      <c r="D87" s="2">
        <v>35103</v>
      </c>
      <c r="E87" s="1">
        <f t="shared" si="3"/>
        <v>1930</v>
      </c>
      <c r="F87" t="s">
        <v>94</v>
      </c>
      <c r="G87">
        <v>1</v>
      </c>
      <c r="H87" s="2">
        <v>35727</v>
      </c>
      <c r="I87" s="1">
        <f t="shared" si="2"/>
        <v>1306</v>
      </c>
    </row>
    <row r="88" spans="1:9" ht="12.75">
      <c r="A88" t="s">
        <v>25</v>
      </c>
      <c r="B88" s="2">
        <v>36631</v>
      </c>
      <c r="C88" t="s">
        <v>83</v>
      </c>
      <c r="D88" s="2">
        <v>35214</v>
      </c>
      <c r="E88" s="1">
        <f t="shared" si="3"/>
        <v>1417</v>
      </c>
      <c r="F88" t="s">
        <v>26</v>
      </c>
      <c r="H88" s="2">
        <v>35884</v>
      </c>
      <c r="I88" s="1">
        <f t="shared" si="2"/>
        <v>747</v>
      </c>
    </row>
    <row r="89" spans="1:9" ht="12.75">
      <c r="A89" t="s">
        <v>25</v>
      </c>
      <c r="B89" s="2">
        <v>36986</v>
      </c>
      <c r="C89" t="s">
        <v>83</v>
      </c>
      <c r="D89" s="2">
        <v>35214</v>
      </c>
      <c r="E89" s="1">
        <f t="shared" si="3"/>
        <v>1772</v>
      </c>
      <c r="F89" t="s">
        <v>26</v>
      </c>
      <c r="H89" s="2">
        <v>35884</v>
      </c>
      <c r="I89" s="1">
        <f t="shared" si="2"/>
        <v>1102</v>
      </c>
    </row>
    <row r="90" spans="1:9" ht="12.75">
      <c r="A90" t="s">
        <v>25</v>
      </c>
      <c r="B90" s="2">
        <v>37330</v>
      </c>
      <c r="C90" t="s">
        <v>20</v>
      </c>
      <c r="D90" s="2">
        <v>35600</v>
      </c>
      <c r="E90" s="1">
        <f t="shared" si="3"/>
        <v>1730</v>
      </c>
      <c r="F90" t="s">
        <v>26</v>
      </c>
      <c r="G90">
        <v>3</v>
      </c>
      <c r="H90" s="2">
        <v>35884</v>
      </c>
      <c r="I90" s="1">
        <f t="shared" si="1"/>
        <v>1446</v>
      </c>
    </row>
    <row r="91" spans="1:9" ht="12.75">
      <c r="A91" t="s">
        <v>70</v>
      </c>
      <c r="B91" s="2">
        <v>36348</v>
      </c>
      <c r="C91" t="s">
        <v>79</v>
      </c>
      <c r="D91" s="2">
        <v>35082</v>
      </c>
      <c r="E91" s="1">
        <f t="shared" si="3"/>
        <v>1266</v>
      </c>
      <c r="F91" t="s">
        <v>74</v>
      </c>
      <c r="H91" s="2">
        <v>34889</v>
      </c>
      <c r="I91" s="1">
        <f t="shared" si="1"/>
        <v>1459</v>
      </c>
    </row>
    <row r="92" spans="1:9" ht="12.75">
      <c r="A92" t="s">
        <v>70</v>
      </c>
      <c r="B92" s="2">
        <v>36561</v>
      </c>
      <c r="C92" t="s">
        <v>79</v>
      </c>
      <c r="D92" s="2">
        <v>35082</v>
      </c>
      <c r="E92" s="1">
        <f t="shared" si="3"/>
        <v>1479</v>
      </c>
      <c r="F92" t="s">
        <v>74</v>
      </c>
      <c r="H92" s="2">
        <v>34889</v>
      </c>
      <c r="I92" s="1">
        <f t="shared" si="2"/>
        <v>1672</v>
      </c>
    </row>
    <row r="93" spans="1:9" ht="12.75">
      <c r="A93" t="s">
        <v>70</v>
      </c>
      <c r="B93" s="2">
        <v>36958</v>
      </c>
      <c r="C93" t="s">
        <v>82</v>
      </c>
      <c r="D93" s="2">
        <v>36072</v>
      </c>
      <c r="E93" s="1">
        <f t="shared" si="3"/>
        <v>886</v>
      </c>
      <c r="F93" t="s">
        <v>74</v>
      </c>
      <c r="H93" s="2">
        <v>34889</v>
      </c>
      <c r="I93" s="1">
        <f t="shared" si="1"/>
        <v>2069</v>
      </c>
    </row>
    <row r="94" spans="1:9" ht="12.75">
      <c r="A94" t="s">
        <v>70</v>
      </c>
      <c r="B94" s="2">
        <v>37277</v>
      </c>
      <c r="C94" t="s">
        <v>73</v>
      </c>
      <c r="D94" s="2">
        <v>36623</v>
      </c>
      <c r="E94" s="1">
        <f t="shared" si="3"/>
        <v>654</v>
      </c>
      <c r="F94" t="s">
        <v>74</v>
      </c>
      <c r="G94">
        <v>4</v>
      </c>
      <c r="H94" s="2">
        <v>34889</v>
      </c>
      <c r="I94" s="1">
        <f t="shared" si="2"/>
        <v>2388</v>
      </c>
    </row>
    <row r="95" spans="1:9" ht="12.75">
      <c r="A95" t="s">
        <v>11</v>
      </c>
      <c r="B95" s="2">
        <v>35944</v>
      </c>
      <c r="C95" t="s">
        <v>98</v>
      </c>
      <c r="D95" s="4">
        <v>34484</v>
      </c>
      <c r="E95" s="1">
        <f t="shared" si="3"/>
        <v>1460</v>
      </c>
      <c r="F95" t="s">
        <v>190</v>
      </c>
      <c r="G95">
        <v>1</v>
      </c>
      <c r="H95" s="2">
        <v>34432</v>
      </c>
      <c r="I95" s="1">
        <f t="shared" si="2"/>
        <v>1512</v>
      </c>
    </row>
    <row r="96" spans="1:9" ht="12.75">
      <c r="A96" t="s">
        <v>64</v>
      </c>
      <c r="B96" s="2">
        <v>37462</v>
      </c>
      <c r="C96" t="s">
        <v>65</v>
      </c>
      <c r="D96" s="2">
        <v>36995</v>
      </c>
      <c r="E96" s="1">
        <f t="shared" si="3"/>
        <v>467</v>
      </c>
      <c r="F96" t="s">
        <v>66</v>
      </c>
      <c r="G96">
        <v>1</v>
      </c>
      <c r="H96" s="2">
        <v>36232</v>
      </c>
      <c r="I96" s="1">
        <f t="shared" si="2"/>
        <v>1230</v>
      </c>
    </row>
    <row r="97" spans="1:9" ht="12.75">
      <c r="A97" t="s">
        <v>120</v>
      </c>
      <c r="B97" s="2">
        <v>36634</v>
      </c>
      <c r="C97" t="s">
        <v>121</v>
      </c>
      <c r="D97" s="2">
        <v>34491</v>
      </c>
      <c r="E97" s="1">
        <f t="shared" si="3"/>
        <v>2143</v>
      </c>
      <c r="F97" t="s">
        <v>122</v>
      </c>
      <c r="H97" s="2">
        <v>34066</v>
      </c>
      <c r="I97" s="1">
        <f t="shared" si="2"/>
        <v>2568</v>
      </c>
    </row>
    <row r="98" spans="1:9" ht="12.75">
      <c r="A98" t="s">
        <v>120</v>
      </c>
      <c r="B98" s="2">
        <v>36115</v>
      </c>
      <c r="C98" t="s">
        <v>121</v>
      </c>
      <c r="D98" s="2">
        <v>34491</v>
      </c>
      <c r="E98" s="1">
        <f t="shared" si="3"/>
        <v>1624</v>
      </c>
      <c r="F98" t="s">
        <v>122</v>
      </c>
      <c r="G98">
        <v>2</v>
      </c>
      <c r="H98" s="2">
        <v>34066</v>
      </c>
      <c r="I98" s="1">
        <f t="shared" si="2"/>
        <v>2049</v>
      </c>
    </row>
    <row r="99" spans="1:9" ht="12.75">
      <c r="A99" t="s">
        <v>70</v>
      </c>
      <c r="B99" s="2">
        <v>36351</v>
      </c>
      <c r="C99" t="s">
        <v>125</v>
      </c>
      <c r="D99" s="2">
        <v>33820</v>
      </c>
      <c r="E99" s="1">
        <f t="shared" si="0"/>
        <v>2531</v>
      </c>
      <c r="F99" t="s">
        <v>154</v>
      </c>
      <c r="G99">
        <v>1</v>
      </c>
      <c r="H99" s="2">
        <v>35233</v>
      </c>
      <c r="I99" s="1">
        <f t="shared" si="2"/>
        <v>1118</v>
      </c>
    </row>
    <row r="100" spans="1:9" ht="12.75">
      <c r="A100" t="s">
        <v>127</v>
      </c>
      <c r="B100" s="2">
        <v>36242</v>
      </c>
      <c r="C100" t="s">
        <v>116</v>
      </c>
      <c r="D100" s="2">
        <v>32609</v>
      </c>
      <c r="E100" s="1">
        <f t="shared" si="3"/>
        <v>3633</v>
      </c>
      <c r="F100" t="s">
        <v>129</v>
      </c>
      <c r="H100" s="2">
        <v>33966</v>
      </c>
      <c r="I100" s="1">
        <f t="shared" si="2"/>
        <v>2276</v>
      </c>
    </row>
    <row r="101" spans="1:9" ht="12.75">
      <c r="A101" t="s">
        <v>127</v>
      </c>
      <c r="B101" s="2">
        <v>36659</v>
      </c>
      <c r="C101" t="s">
        <v>128</v>
      </c>
      <c r="D101" s="2">
        <v>32349</v>
      </c>
      <c r="E101" s="1">
        <f t="shared" si="3"/>
        <v>4310</v>
      </c>
      <c r="F101" t="s">
        <v>129</v>
      </c>
      <c r="H101" s="2">
        <v>33967</v>
      </c>
      <c r="I101" s="1">
        <f t="shared" si="2"/>
        <v>2692</v>
      </c>
    </row>
    <row r="102" spans="1:9" ht="12.75">
      <c r="A102" t="s">
        <v>127</v>
      </c>
      <c r="B102" s="2">
        <v>36047</v>
      </c>
      <c r="C102" t="s">
        <v>128</v>
      </c>
      <c r="D102" s="2">
        <v>32349</v>
      </c>
      <c r="E102" s="1">
        <f t="shared" si="3"/>
        <v>3698</v>
      </c>
      <c r="F102" t="s">
        <v>129</v>
      </c>
      <c r="G102">
        <v>3</v>
      </c>
      <c r="H102" s="2">
        <v>33966</v>
      </c>
      <c r="I102" s="1">
        <f t="shared" si="2"/>
        <v>2081</v>
      </c>
    </row>
    <row r="103" spans="1:9" ht="12.75">
      <c r="A103" t="s">
        <v>22</v>
      </c>
      <c r="B103" s="2">
        <v>36989</v>
      </c>
      <c r="C103" t="s">
        <v>49</v>
      </c>
      <c r="D103" s="2">
        <v>34736</v>
      </c>
      <c r="E103" s="1">
        <f t="shared" si="3"/>
        <v>2253</v>
      </c>
      <c r="F103" t="s">
        <v>24</v>
      </c>
      <c r="H103" s="2">
        <v>35459</v>
      </c>
      <c r="I103" s="1">
        <f t="shared" si="2"/>
        <v>1530</v>
      </c>
    </row>
    <row r="104" spans="1:9" ht="12.75">
      <c r="A104" t="s">
        <v>22</v>
      </c>
      <c r="B104" s="2">
        <v>36303</v>
      </c>
      <c r="C104" t="s">
        <v>143</v>
      </c>
      <c r="D104" s="2">
        <v>34339</v>
      </c>
      <c r="E104" s="1">
        <f t="shared" si="3"/>
        <v>1964</v>
      </c>
      <c r="F104" t="s">
        <v>24</v>
      </c>
      <c r="H104" s="2">
        <v>35459</v>
      </c>
      <c r="I104" s="1">
        <f t="shared" si="2"/>
        <v>844</v>
      </c>
    </row>
    <row r="105" spans="1:9" ht="12.75">
      <c r="A105" t="s">
        <v>22</v>
      </c>
      <c r="B105" s="2">
        <v>36778</v>
      </c>
      <c r="C105" t="s">
        <v>49</v>
      </c>
      <c r="D105" s="2">
        <v>34736</v>
      </c>
      <c r="E105" s="1">
        <f t="shared" si="3"/>
        <v>2042</v>
      </c>
      <c r="F105" t="s">
        <v>24</v>
      </c>
      <c r="H105" s="2">
        <v>35459</v>
      </c>
      <c r="I105" s="1">
        <f t="shared" si="2"/>
        <v>1319</v>
      </c>
    </row>
    <row r="106" spans="1:9" ht="12.75">
      <c r="A106" t="s">
        <v>22</v>
      </c>
      <c r="B106" s="2">
        <v>37345</v>
      </c>
      <c r="C106" t="s">
        <v>23</v>
      </c>
      <c r="D106" s="2">
        <v>35835</v>
      </c>
      <c r="E106" s="1">
        <f t="shared" si="3"/>
        <v>1510</v>
      </c>
      <c r="F106" t="s">
        <v>24</v>
      </c>
      <c r="H106" s="2">
        <v>35459</v>
      </c>
      <c r="I106" s="1">
        <f t="shared" si="2"/>
        <v>1886</v>
      </c>
    </row>
    <row r="107" spans="1:9" ht="12.75">
      <c r="A107" t="s">
        <v>22</v>
      </c>
      <c r="B107" s="2">
        <v>36070</v>
      </c>
      <c r="C107" t="s">
        <v>143</v>
      </c>
      <c r="D107" s="2">
        <v>34339</v>
      </c>
      <c r="E107" s="1">
        <f t="shared" si="3"/>
        <v>1731</v>
      </c>
      <c r="F107" t="s">
        <v>24</v>
      </c>
      <c r="G107">
        <v>5</v>
      </c>
      <c r="H107" s="2">
        <v>35459</v>
      </c>
      <c r="I107" s="1">
        <f t="shared" si="2"/>
        <v>611</v>
      </c>
    </row>
    <row r="108" spans="1:9" ht="12.75">
      <c r="A108" t="s">
        <v>47</v>
      </c>
      <c r="B108" s="2">
        <v>37392</v>
      </c>
      <c r="C108" t="s">
        <v>20</v>
      </c>
      <c r="D108" s="2">
        <v>35600</v>
      </c>
      <c r="E108" s="1">
        <f t="shared" si="3"/>
        <v>1792</v>
      </c>
      <c r="F108" t="s">
        <v>48</v>
      </c>
      <c r="G108">
        <v>1</v>
      </c>
      <c r="H108" s="2">
        <v>36611</v>
      </c>
      <c r="I108" s="1">
        <f t="shared" si="2"/>
        <v>781</v>
      </c>
    </row>
    <row r="109" spans="1:9" ht="12.75">
      <c r="A109" t="s">
        <v>67</v>
      </c>
      <c r="B109" s="2">
        <v>37461</v>
      </c>
      <c r="C109" t="s">
        <v>68</v>
      </c>
      <c r="D109" s="2">
        <v>34843</v>
      </c>
      <c r="E109" s="1">
        <f t="shared" si="3"/>
        <v>2618</v>
      </c>
      <c r="F109" t="s">
        <v>69</v>
      </c>
      <c r="G109">
        <v>1</v>
      </c>
      <c r="H109" s="2">
        <v>36611</v>
      </c>
      <c r="I109" s="1">
        <f t="shared" si="2"/>
        <v>850</v>
      </c>
    </row>
    <row r="110" spans="1:9" ht="12.75">
      <c r="A110" t="s">
        <v>11</v>
      </c>
      <c r="B110" s="2">
        <v>37290</v>
      </c>
      <c r="C110" t="s">
        <v>12</v>
      </c>
      <c r="D110" s="2">
        <v>35103</v>
      </c>
      <c r="E110" s="1">
        <f t="shared" si="3"/>
        <v>2187</v>
      </c>
      <c r="F110" t="s">
        <v>13</v>
      </c>
      <c r="G110">
        <v>1</v>
      </c>
      <c r="H110" s="2">
        <v>36611</v>
      </c>
      <c r="I110" s="1">
        <f>B110-H110</f>
        <v>679</v>
      </c>
    </row>
    <row r="111" spans="1:9" ht="12.75">
      <c r="A111" t="s">
        <v>95</v>
      </c>
      <c r="B111" s="2">
        <v>36200</v>
      </c>
      <c r="C111" t="s">
        <v>39</v>
      </c>
      <c r="D111" s="2">
        <v>35555</v>
      </c>
      <c r="E111" s="1">
        <f t="shared" si="3"/>
        <v>645</v>
      </c>
      <c r="F111" t="s">
        <v>97</v>
      </c>
      <c r="H111" s="2">
        <v>34466</v>
      </c>
      <c r="I111" s="1">
        <f t="shared" si="2"/>
        <v>1734</v>
      </c>
    </row>
    <row r="112" spans="1:9" ht="12.75">
      <c r="A112" t="s">
        <v>38</v>
      </c>
      <c r="B112" s="2">
        <v>36444</v>
      </c>
      <c r="C112" t="s">
        <v>39</v>
      </c>
      <c r="D112" s="2">
        <v>35555</v>
      </c>
      <c r="E112" s="1">
        <f t="shared" si="3"/>
        <v>889</v>
      </c>
      <c r="F112" t="s">
        <v>97</v>
      </c>
      <c r="H112" s="2">
        <v>34466</v>
      </c>
      <c r="I112" s="1">
        <f t="shared" si="2"/>
        <v>1978</v>
      </c>
    </row>
    <row r="113" spans="1:9" ht="12.75">
      <c r="A113" t="s">
        <v>137</v>
      </c>
      <c r="B113" s="2">
        <v>36827</v>
      </c>
      <c r="C113" t="s">
        <v>96</v>
      </c>
      <c r="D113" s="2">
        <v>35431</v>
      </c>
      <c r="E113" s="1">
        <f t="shared" si="3"/>
        <v>1396</v>
      </c>
      <c r="F113" t="s">
        <v>97</v>
      </c>
      <c r="H113" s="2">
        <v>34466</v>
      </c>
      <c r="I113" s="1">
        <f t="shared" si="2"/>
        <v>2361</v>
      </c>
    </row>
    <row r="114" spans="1:9" ht="12.75">
      <c r="A114" t="s">
        <v>95</v>
      </c>
      <c r="B114" s="2">
        <v>37039</v>
      </c>
      <c r="C114" t="s">
        <v>96</v>
      </c>
      <c r="D114" s="2">
        <v>35431</v>
      </c>
      <c r="E114" s="1">
        <f t="shared" si="3"/>
        <v>1608</v>
      </c>
      <c r="F114" t="s">
        <v>97</v>
      </c>
      <c r="G114">
        <v>4</v>
      </c>
      <c r="H114" s="2">
        <v>34466</v>
      </c>
      <c r="I114" s="1">
        <f t="shared" si="2"/>
        <v>2573</v>
      </c>
    </row>
    <row r="115" spans="1:9" ht="12.75">
      <c r="A115" t="s">
        <v>124</v>
      </c>
      <c r="B115" s="2">
        <v>36675</v>
      </c>
      <c r="C115" t="s">
        <v>125</v>
      </c>
      <c r="D115" s="2">
        <v>33820</v>
      </c>
      <c r="E115" s="1">
        <f t="shared" si="3"/>
        <v>2855</v>
      </c>
      <c r="F115" t="s">
        <v>126</v>
      </c>
      <c r="G115">
        <v>1</v>
      </c>
      <c r="H115" s="2">
        <v>34399</v>
      </c>
      <c r="I115" s="1">
        <f t="shared" si="2"/>
        <v>2276</v>
      </c>
    </row>
    <row r="116" spans="1:9" ht="12.75">
      <c r="A116" t="s">
        <v>148</v>
      </c>
      <c r="B116" s="2">
        <v>36309</v>
      </c>
      <c r="C116" t="s">
        <v>149</v>
      </c>
      <c r="D116" s="2"/>
      <c r="E116" s="1"/>
      <c r="F116" t="s">
        <v>150</v>
      </c>
      <c r="G116">
        <v>1</v>
      </c>
      <c r="H116" s="2">
        <v>34417</v>
      </c>
      <c r="I116" s="1">
        <f t="shared" si="2"/>
        <v>1892</v>
      </c>
    </row>
    <row r="117" spans="1:9" ht="12.75">
      <c r="A117" t="s">
        <v>29</v>
      </c>
      <c r="B117" s="2">
        <v>36532</v>
      </c>
      <c r="C117" t="s">
        <v>116</v>
      </c>
      <c r="D117" s="2">
        <v>32609</v>
      </c>
      <c r="E117" s="1">
        <f t="shared" si="3"/>
        <v>3923</v>
      </c>
      <c r="F117" t="s">
        <v>30</v>
      </c>
      <c r="H117" s="2">
        <v>35855</v>
      </c>
      <c r="I117" s="1">
        <f t="shared" si="2"/>
        <v>677</v>
      </c>
    </row>
    <row r="118" spans="1:9" ht="12.75">
      <c r="A118" t="s">
        <v>29</v>
      </c>
      <c r="B118" s="2">
        <v>36976</v>
      </c>
      <c r="C118" t="s">
        <v>49</v>
      </c>
      <c r="D118" s="2">
        <v>34736</v>
      </c>
      <c r="E118" s="1">
        <f t="shared" si="3"/>
        <v>2240</v>
      </c>
      <c r="F118" t="s">
        <v>30</v>
      </c>
      <c r="H118" s="2">
        <v>35855</v>
      </c>
      <c r="I118" s="1">
        <f aca="true" t="shared" si="4" ref="I118:I134">B118-H118</f>
        <v>1121</v>
      </c>
    </row>
    <row r="119" spans="1:9" ht="12.75">
      <c r="A119" t="s">
        <v>29</v>
      </c>
      <c r="B119" s="2">
        <v>37403</v>
      </c>
      <c r="C119" t="s">
        <v>8</v>
      </c>
      <c r="D119" s="2">
        <v>36200</v>
      </c>
      <c r="E119" s="1">
        <f t="shared" si="3"/>
        <v>1203</v>
      </c>
      <c r="F119" t="s">
        <v>30</v>
      </c>
      <c r="G119">
        <v>3</v>
      </c>
      <c r="H119" s="2">
        <v>35855</v>
      </c>
      <c r="I119" s="1">
        <f t="shared" si="4"/>
        <v>1548</v>
      </c>
    </row>
    <row r="120" spans="1:9" ht="12.75">
      <c r="A120" t="s">
        <v>70</v>
      </c>
      <c r="B120" s="2">
        <v>37235</v>
      </c>
      <c r="C120" t="s">
        <v>17</v>
      </c>
      <c r="D120" s="2">
        <v>36701</v>
      </c>
      <c r="E120" s="1">
        <f t="shared" si="3"/>
        <v>534</v>
      </c>
      <c r="F120" t="s">
        <v>111</v>
      </c>
      <c r="G120">
        <v>1</v>
      </c>
      <c r="H120" s="2">
        <v>36351</v>
      </c>
      <c r="I120" s="1">
        <f t="shared" si="4"/>
        <v>884</v>
      </c>
    </row>
    <row r="121" spans="1:9" ht="12.75">
      <c r="A121" t="s">
        <v>33</v>
      </c>
      <c r="B121" s="2">
        <v>36768</v>
      </c>
      <c r="C121" t="s">
        <v>139</v>
      </c>
      <c r="D121" s="2">
        <v>36092</v>
      </c>
      <c r="E121" s="1">
        <f t="shared" si="3"/>
        <v>676</v>
      </c>
      <c r="F121" t="s">
        <v>78</v>
      </c>
      <c r="H121" s="2">
        <v>36059</v>
      </c>
      <c r="I121" s="1">
        <f t="shared" si="4"/>
        <v>709</v>
      </c>
    </row>
    <row r="122" spans="1:9" ht="12.75">
      <c r="A122" t="s">
        <v>33</v>
      </c>
      <c r="B122" s="2">
        <v>37098</v>
      </c>
      <c r="C122" t="s">
        <v>115</v>
      </c>
      <c r="D122" s="2">
        <v>32682</v>
      </c>
      <c r="E122" s="1">
        <f t="shared" si="3"/>
        <v>4416</v>
      </c>
      <c r="F122" t="s">
        <v>78</v>
      </c>
      <c r="H122" s="2">
        <v>36059</v>
      </c>
      <c r="I122" s="1">
        <f t="shared" si="4"/>
        <v>1039</v>
      </c>
    </row>
    <row r="123" spans="1:9" ht="12.75">
      <c r="A123" t="s">
        <v>33</v>
      </c>
      <c r="B123" s="2">
        <v>37477</v>
      </c>
      <c r="C123" t="s">
        <v>77</v>
      </c>
      <c r="D123" s="2">
        <v>35569</v>
      </c>
      <c r="E123" s="1">
        <f t="shared" si="3"/>
        <v>1908</v>
      </c>
      <c r="F123" t="s">
        <v>78</v>
      </c>
      <c r="G123">
        <v>3</v>
      </c>
      <c r="H123" s="2">
        <v>36059</v>
      </c>
      <c r="I123" s="1">
        <f t="shared" si="4"/>
        <v>1418</v>
      </c>
    </row>
    <row r="124" spans="1:9" ht="12.75">
      <c r="A124" t="s">
        <v>70</v>
      </c>
      <c r="B124" s="2">
        <v>37127</v>
      </c>
      <c r="C124" t="s">
        <v>109</v>
      </c>
      <c r="D124" s="2">
        <v>33618</v>
      </c>
      <c r="E124" s="1">
        <f t="shared" si="3"/>
        <v>3509</v>
      </c>
      <c r="F124" t="s">
        <v>72</v>
      </c>
      <c r="H124" s="2">
        <v>36561</v>
      </c>
      <c r="I124" s="1">
        <f t="shared" si="4"/>
        <v>566</v>
      </c>
    </row>
    <row r="125" spans="1:9" ht="12.75">
      <c r="A125" t="s">
        <v>70</v>
      </c>
      <c r="B125" s="2">
        <v>37324</v>
      </c>
      <c r="C125" t="s">
        <v>71</v>
      </c>
      <c r="D125" s="2">
        <v>36532</v>
      </c>
      <c r="E125" s="1">
        <f t="shared" si="3"/>
        <v>792</v>
      </c>
      <c r="F125" t="s">
        <v>72</v>
      </c>
      <c r="G125">
        <v>2</v>
      </c>
      <c r="H125" s="2">
        <v>36561</v>
      </c>
      <c r="I125" s="1">
        <f t="shared" si="4"/>
        <v>763</v>
      </c>
    </row>
    <row r="126" spans="1:9" ht="12.75">
      <c r="A126" t="s">
        <v>144</v>
      </c>
      <c r="B126" s="2">
        <v>36476</v>
      </c>
      <c r="C126" t="s">
        <v>140</v>
      </c>
      <c r="D126" s="2">
        <v>35600</v>
      </c>
      <c r="E126" s="1">
        <f t="shared" si="3"/>
        <v>876</v>
      </c>
      <c r="F126" t="s">
        <v>164</v>
      </c>
      <c r="G126">
        <v>1</v>
      </c>
      <c r="H126" s="2">
        <v>34378</v>
      </c>
      <c r="I126" s="1">
        <f t="shared" si="4"/>
        <v>2098</v>
      </c>
    </row>
    <row r="127" spans="1:9" ht="12.75">
      <c r="A127" t="s">
        <v>64</v>
      </c>
      <c r="B127" s="2">
        <v>36232</v>
      </c>
      <c r="C127" t="s">
        <v>146</v>
      </c>
      <c r="D127" s="2">
        <v>34598</v>
      </c>
      <c r="E127" s="1">
        <f t="shared" si="3"/>
        <v>1634</v>
      </c>
      <c r="F127" t="s">
        <v>88</v>
      </c>
      <c r="H127" s="2">
        <v>34162</v>
      </c>
      <c r="I127" s="1">
        <f t="shared" si="4"/>
        <v>2070</v>
      </c>
    </row>
    <row r="128" spans="1:9" ht="12.75">
      <c r="A128" t="s">
        <v>64</v>
      </c>
      <c r="B128" s="2">
        <v>36602</v>
      </c>
      <c r="C128" t="s">
        <v>119</v>
      </c>
      <c r="D128" s="2">
        <v>34598</v>
      </c>
      <c r="E128" s="1">
        <f t="shared" si="3"/>
        <v>2004</v>
      </c>
      <c r="F128" t="s">
        <v>88</v>
      </c>
      <c r="H128" s="2">
        <v>34162</v>
      </c>
      <c r="I128" s="1">
        <f t="shared" si="4"/>
        <v>2440</v>
      </c>
    </row>
    <row r="129" spans="1:9" ht="12.75">
      <c r="A129" t="s">
        <v>64</v>
      </c>
      <c r="B129" s="2">
        <v>36995</v>
      </c>
      <c r="C129" t="s">
        <v>87</v>
      </c>
      <c r="D129" s="2">
        <v>36171</v>
      </c>
      <c r="E129" s="1">
        <f t="shared" si="3"/>
        <v>824</v>
      </c>
      <c r="F129" t="s">
        <v>88</v>
      </c>
      <c r="G129">
        <v>3</v>
      </c>
      <c r="H129" s="2">
        <v>34162</v>
      </c>
      <c r="I129" s="1">
        <f t="shared" si="4"/>
        <v>2833</v>
      </c>
    </row>
    <row r="130" spans="1:9" ht="12.75">
      <c r="A130" t="s">
        <v>38</v>
      </c>
      <c r="B130" s="2">
        <v>36666</v>
      </c>
      <c r="C130" t="s">
        <v>123</v>
      </c>
      <c r="D130" s="2">
        <v>34032</v>
      </c>
      <c r="E130" s="1">
        <f>B130-D130</f>
        <v>2634</v>
      </c>
      <c r="F130" t="s">
        <v>50</v>
      </c>
      <c r="H130" s="2">
        <v>36072</v>
      </c>
      <c r="I130" s="1">
        <f t="shared" si="4"/>
        <v>594</v>
      </c>
    </row>
    <row r="131" spans="1:9" ht="12.75">
      <c r="A131" t="s">
        <v>38</v>
      </c>
      <c r="B131" s="2">
        <v>37036</v>
      </c>
      <c r="C131" t="s">
        <v>42</v>
      </c>
      <c r="D131" s="2">
        <v>36338</v>
      </c>
      <c r="E131" s="1">
        <f>B131-D131</f>
        <v>698</v>
      </c>
      <c r="F131" t="s">
        <v>50</v>
      </c>
      <c r="H131" s="2">
        <v>36072</v>
      </c>
      <c r="I131" s="1">
        <f t="shared" si="4"/>
        <v>964</v>
      </c>
    </row>
    <row r="132" spans="1:9" ht="12.75">
      <c r="A132" t="s">
        <v>38</v>
      </c>
      <c r="B132" s="2">
        <v>37416</v>
      </c>
      <c r="C132" t="s">
        <v>49</v>
      </c>
      <c r="D132" s="2">
        <v>34736</v>
      </c>
      <c r="E132" s="1">
        <f>B132-D132</f>
        <v>2680</v>
      </c>
      <c r="F132" t="s">
        <v>50</v>
      </c>
      <c r="G132">
        <v>3</v>
      </c>
      <c r="H132" s="2">
        <v>36072</v>
      </c>
      <c r="I132" s="1">
        <f t="shared" si="4"/>
        <v>1344</v>
      </c>
    </row>
    <row r="133" spans="1:9" ht="12.75">
      <c r="A133" t="s">
        <v>27</v>
      </c>
      <c r="B133" s="2">
        <v>37161</v>
      </c>
      <c r="C133" t="s">
        <v>75</v>
      </c>
      <c r="D133" s="2">
        <v>34339</v>
      </c>
      <c r="E133" s="1">
        <f>B133-D133</f>
        <v>2822</v>
      </c>
      <c r="F133" t="s">
        <v>76</v>
      </c>
      <c r="H133" s="2">
        <v>36298</v>
      </c>
      <c r="I133" s="1">
        <f t="shared" si="4"/>
        <v>863</v>
      </c>
    </row>
    <row r="134" spans="1:9" ht="12.75">
      <c r="A134" t="s">
        <v>27</v>
      </c>
      <c r="B134" s="2">
        <v>37549</v>
      </c>
      <c r="C134" t="s">
        <v>75</v>
      </c>
      <c r="D134" s="2">
        <v>34339</v>
      </c>
      <c r="E134" s="1">
        <f>B134-D134</f>
        <v>3210</v>
      </c>
      <c r="F134" t="s">
        <v>76</v>
      </c>
      <c r="G134">
        <v>2</v>
      </c>
      <c r="H134" s="2">
        <v>36298</v>
      </c>
      <c r="I134" s="1">
        <f t="shared" si="4"/>
        <v>1251</v>
      </c>
    </row>
    <row r="135" spans="2:6" ht="12.75">
      <c r="B135" s="2"/>
      <c r="E135" s="2"/>
      <c r="F135" s="1"/>
    </row>
    <row r="136" spans="3:4" ht="12.75">
      <c r="C136" t="s">
        <v>197</v>
      </c>
      <c r="D136">
        <f>SUM(G2:G134)</f>
        <v>133</v>
      </c>
    </row>
    <row r="137" spans="3:4" ht="12.75">
      <c r="C137" t="s">
        <v>207</v>
      </c>
      <c r="D137">
        <f>COUNT(G2:G134)</f>
        <v>63</v>
      </c>
    </row>
    <row r="138" spans="3:4" ht="12.75">
      <c r="C138" t="s">
        <v>203</v>
      </c>
      <c r="D138" s="3">
        <f>SUM(G2:G134)/COUNT(G2:G134)</f>
        <v>2.111111111111111</v>
      </c>
    </row>
    <row r="139" spans="3:4" ht="12.75">
      <c r="C139" t="s">
        <v>199</v>
      </c>
      <c r="D139" s="1">
        <f>MIN(G2:G134)</f>
        <v>1</v>
      </c>
    </row>
    <row r="140" spans="3:4" ht="12.75">
      <c r="C140" t="s">
        <v>198</v>
      </c>
      <c r="D140">
        <f>MAX(G2:G134)</f>
        <v>5</v>
      </c>
    </row>
    <row r="142" spans="2:7" ht="12.75">
      <c r="B142" t="s">
        <v>201</v>
      </c>
      <c r="C142" s="6" t="s">
        <v>200</v>
      </c>
      <c r="D142" s="6"/>
      <c r="E142" s="6"/>
      <c r="F142" s="6"/>
      <c r="G142" s="6"/>
    </row>
    <row r="143" spans="3:7" ht="12.75">
      <c r="C143" s="6" t="s">
        <v>204</v>
      </c>
      <c r="D143" s="6"/>
      <c r="E143" s="6"/>
      <c r="F143" s="6"/>
      <c r="G143" s="6"/>
    </row>
    <row r="144" spans="3:7" ht="12.75">
      <c r="C144" s="6" t="s">
        <v>205</v>
      </c>
      <c r="D144" s="6"/>
      <c r="E144" s="6"/>
      <c r="F144" s="6"/>
      <c r="G144" s="6"/>
    </row>
  </sheetData>
  <mergeCells count="3">
    <mergeCell ref="C142:G142"/>
    <mergeCell ref="C143:G143"/>
    <mergeCell ref="C144:G14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E29" sqref="E29:E32"/>
    </sheetView>
  </sheetViews>
  <sheetFormatPr defaultColWidth="11.421875" defaultRowHeight="12.75"/>
  <cols>
    <col min="1" max="1" width="18.421875" style="5" customWidth="1"/>
    <col min="2" max="2" width="18.140625" style="5" bestFit="1" customWidth="1"/>
    <col min="3" max="3" width="18.28125" style="5" customWidth="1"/>
    <col min="4" max="4" width="16.7109375" style="5" customWidth="1"/>
    <col min="5" max="5" width="19.00390625" style="5" customWidth="1"/>
    <col min="6" max="6" width="25.28125" style="5" bestFit="1" customWidth="1"/>
    <col min="7" max="7" width="36.421875" style="5" bestFit="1" customWidth="1"/>
    <col min="8" max="8" width="14.28125" style="5" bestFit="1" customWidth="1"/>
    <col min="9" max="9" width="10.7109375" style="5" bestFit="1" customWidth="1"/>
    <col min="10" max="16384" width="11.421875" style="5" customWidth="1"/>
  </cols>
  <sheetData>
    <row r="1" spans="1:7" ht="12.75">
      <c r="A1" s="7" t="s">
        <v>208</v>
      </c>
      <c r="B1" s="7" t="s">
        <v>210</v>
      </c>
      <c r="C1" s="7" t="s">
        <v>211</v>
      </c>
      <c r="D1" s="7" t="s">
        <v>215</v>
      </c>
      <c r="E1" s="7" t="s">
        <v>223</v>
      </c>
      <c r="F1" s="7" t="s">
        <v>231</v>
      </c>
      <c r="G1" s="5" t="s">
        <v>234</v>
      </c>
    </row>
    <row r="2" spans="1:7" ht="12.75">
      <c r="A2" s="7"/>
      <c r="B2" s="7"/>
      <c r="C2" s="7"/>
      <c r="D2" s="7"/>
      <c r="E2" s="7"/>
      <c r="F2" s="7"/>
      <c r="G2" s="5" t="s">
        <v>228</v>
      </c>
    </row>
    <row r="3" spans="1:6" ht="12.75">
      <c r="A3" s="7"/>
      <c r="B3" s="7"/>
      <c r="C3" s="7"/>
      <c r="D3" s="7"/>
      <c r="E3" s="7"/>
      <c r="F3" s="7" t="s">
        <v>229</v>
      </c>
    </row>
    <row r="4" spans="1:6" ht="12.75">
      <c r="A4" s="7"/>
      <c r="B4" s="7"/>
      <c r="C4" s="7"/>
      <c r="D4" s="7"/>
      <c r="E4" s="7"/>
      <c r="F4" s="7"/>
    </row>
    <row r="5" spans="1:6" ht="12.75">
      <c r="A5" s="7"/>
      <c r="B5" s="7"/>
      <c r="C5" s="7"/>
      <c r="D5" s="7"/>
      <c r="E5" s="7" t="s">
        <v>228</v>
      </c>
      <c r="F5" s="7"/>
    </row>
    <row r="6" spans="1:6" ht="12.75">
      <c r="A6" s="7"/>
      <c r="B6" s="7"/>
      <c r="C6" s="7"/>
      <c r="D6" s="7"/>
      <c r="E6" s="7"/>
      <c r="F6" s="7"/>
    </row>
    <row r="7" spans="1:6" ht="12.75">
      <c r="A7" s="7"/>
      <c r="B7" s="7"/>
      <c r="C7" s="7"/>
      <c r="D7" s="7"/>
      <c r="E7" s="7"/>
      <c r="F7" s="7"/>
    </row>
    <row r="8" spans="1:6" ht="12.75">
      <c r="A8" s="7"/>
      <c r="B8" s="7"/>
      <c r="C8" s="7"/>
      <c r="D8" s="7"/>
      <c r="E8" s="7"/>
      <c r="F8" s="7"/>
    </row>
    <row r="9" spans="1:7" ht="12.75">
      <c r="A9" s="7"/>
      <c r="B9" s="7"/>
      <c r="C9" s="7"/>
      <c r="D9" s="7" t="s">
        <v>216</v>
      </c>
      <c r="E9" s="7" t="s">
        <v>224</v>
      </c>
      <c r="F9" s="7" t="s">
        <v>232</v>
      </c>
      <c r="G9" s="5" t="s">
        <v>230</v>
      </c>
    </row>
    <row r="10" spans="1:7" ht="12.75">
      <c r="A10" s="7"/>
      <c r="B10" s="7"/>
      <c r="C10" s="7"/>
      <c r="D10" s="7"/>
      <c r="E10" s="7"/>
      <c r="F10" s="7"/>
      <c r="G10" s="5" t="s">
        <v>228</v>
      </c>
    </row>
    <row r="11" spans="1:7" ht="12.75">
      <c r="A11" s="7"/>
      <c r="B11" s="7"/>
      <c r="C11" s="7"/>
      <c r="D11" s="7"/>
      <c r="E11" s="7"/>
      <c r="F11" s="7" t="s">
        <v>233</v>
      </c>
      <c r="G11" s="5" t="s">
        <v>234</v>
      </c>
    </row>
    <row r="12" spans="1:7" ht="12.75">
      <c r="A12" s="7"/>
      <c r="B12" s="7"/>
      <c r="C12" s="7"/>
      <c r="D12" s="7"/>
      <c r="E12" s="7"/>
      <c r="F12" s="7"/>
      <c r="G12" s="5" t="s">
        <v>228</v>
      </c>
    </row>
    <row r="13" spans="1:8" ht="12.75">
      <c r="A13" s="7"/>
      <c r="B13" s="7"/>
      <c r="C13" s="7"/>
      <c r="D13" s="7"/>
      <c r="E13" s="7" t="s">
        <v>225</v>
      </c>
      <c r="F13" s="7" t="s">
        <v>223</v>
      </c>
      <c r="G13" s="5" t="s">
        <v>231</v>
      </c>
      <c r="H13" s="5" t="s">
        <v>236</v>
      </c>
    </row>
    <row r="14" spans="1:7" ht="12.75">
      <c r="A14" s="7"/>
      <c r="B14" s="7"/>
      <c r="C14" s="7"/>
      <c r="D14" s="7"/>
      <c r="E14" s="7"/>
      <c r="F14" s="7"/>
      <c r="G14" s="5" t="s">
        <v>229</v>
      </c>
    </row>
    <row r="15" spans="1:6" ht="12.75">
      <c r="A15" s="7"/>
      <c r="B15" s="7"/>
      <c r="C15" s="7"/>
      <c r="D15" s="7"/>
      <c r="E15" s="7"/>
      <c r="F15" s="7" t="s">
        <v>229</v>
      </c>
    </row>
    <row r="16" spans="1:6" ht="12.75">
      <c r="A16" s="7"/>
      <c r="B16" s="7"/>
      <c r="C16" s="7"/>
      <c r="D16" s="7"/>
      <c r="E16" s="7"/>
      <c r="F16" s="7"/>
    </row>
    <row r="17" spans="1:6" ht="12.75" customHeight="1">
      <c r="A17" s="7"/>
      <c r="B17" s="7"/>
      <c r="C17" s="7" t="s">
        <v>212</v>
      </c>
      <c r="D17" s="7" t="s">
        <v>218</v>
      </c>
      <c r="E17" s="7"/>
      <c r="F17" s="7"/>
    </row>
    <row r="18" spans="1:6" ht="12.75">
      <c r="A18" s="7"/>
      <c r="B18" s="7"/>
      <c r="C18" s="7"/>
      <c r="D18" s="7"/>
      <c r="E18" s="7"/>
      <c r="F18" s="7"/>
    </row>
    <row r="19" spans="1:6" ht="12.75">
      <c r="A19" s="7"/>
      <c r="B19" s="7"/>
      <c r="C19" s="7"/>
      <c r="D19" s="7"/>
      <c r="E19" s="7"/>
      <c r="F19" s="7"/>
    </row>
    <row r="20" spans="1:6" ht="12.75">
      <c r="A20" s="7"/>
      <c r="B20" s="7"/>
      <c r="C20" s="7"/>
      <c r="D20" s="7"/>
      <c r="E20" s="7"/>
      <c r="F20" s="7"/>
    </row>
    <row r="21" spans="1:6" ht="12.75">
      <c r="A21" s="7"/>
      <c r="B21" s="7"/>
      <c r="C21" s="7"/>
      <c r="D21" s="7"/>
      <c r="E21" s="8"/>
      <c r="F21" s="7"/>
    </row>
    <row r="22" spans="1:6" ht="12.75">
      <c r="A22" s="7"/>
      <c r="B22" s="7"/>
      <c r="C22" s="7"/>
      <c r="D22" s="7"/>
      <c r="E22" s="7"/>
      <c r="F22" s="7"/>
    </row>
    <row r="23" spans="1:6" ht="12.75">
      <c r="A23" s="7"/>
      <c r="B23" s="7"/>
      <c r="C23" s="7"/>
      <c r="D23" s="7"/>
      <c r="E23" s="7"/>
      <c r="F23" s="7"/>
    </row>
    <row r="24" spans="1:6" ht="12.75">
      <c r="A24" s="7"/>
      <c r="B24" s="7"/>
      <c r="C24" s="7"/>
      <c r="D24" s="7"/>
      <c r="E24" s="7"/>
      <c r="F24" s="7"/>
    </row>
    <row r="25" spans="1:7" ht="12.75" customHeight="1">
      <c r="A25" s="7"/>
      <c r="B25" s="7"/>
      <c r="C25" s="7"/>
      <c r="D25" s="7" t="s">
        <v>217</v>
      </c>
      <c r="E25" s="7" t="s">
        <v>226</v>
      </c>
      <c r="F25" s="7" t="s">
        <v>231</v>
      </c>
      <c r="G25" s="5" t="s">
        <v>234</v>
      </c>
    </row>
    <row r="26" spans="1:7" ht="12.75">
      <c r="A26" s="7"/>
      <c r="B26" s="7"/>
      <c r="C26" s="7"/>
      <c r="D26" s="7"/>
      <c r="E26" s="7"/>
      <c r="F26" s="7"/>
      <c r="G26" s="5" t="s">
        <v>228</v>
      </c>
    </row>
    <row r="27" spans="1:6" ht="12.75">
      <c r="A27" s="7"/>
      <c r="B27" s="7"/>
      <c r="C27" s="7"/>
      <c r="D27" s="7"/>
      <c r="E27" s="7"/>
      <c r="F27" s="7" t="s">
        <v>229</v>
      </c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 t="s">
        <v>235</v>
      </c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7" ht="12.75" customHeight="1">
      <c r="A33" s="7"/>
      <c r="B33" s="7" t="s">
        <v>209</v>
      </c>
      <c r="C33" s="7" t="s">
        <v>213</v>
      </c>
      <c r="D33" s="7" t="s">
        <v>219</v>
      </c>
      <c r="E33" s="7" t="s">
        <v>223</v>
      </c>
      <c r="F33" s="7" t="s">
        <v>231</v>
      </c>
      <c r="G33" s="5" t="s">
        <v>234</v>
      </c>
    </row>
    <row r="34" spans="1:7" ht="12.75">
      <c r="A34" s="7"/>
      <c r="B34" s="7"/>
      <c r="C34" s="7"/>
      <c r="D34" s="7"/>
      <c r="E34" s="7"/>
      <c r="F34" s="7"/>
      <c r="G34" s="5" t="s">
        <v>228</v>
      </c>
    </row>
    <row r="35" spans="1:6" ht="12.75">
      <c r="A35" s="7"/>
      <c r="B35" s="7"/>
      <c r="C35" s="7"/>
      <c r="D35" s="7"/>
      <c r="E35" s="7"/>
      <c r="F35" s="7" t="s">
        <v>229</v>
      </c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 t="s">
        <v>228</v>
      </c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 customHeight="1">
      <c r="A41" s="7"/>
      <c r="B41" s="7"/>
      <c r="C41" s="7"/>
      <c r="D41" s="7" t="s">
        <v>220</v>
      </c>
      <c r="E41" s="7" t="s">
        <v>227</v>
      </c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 t="s">
        <v>229</v>
      </c>
      <c r="F45" s="7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7" ht="12.75" customHeight="1">
      <c r="A49" s="7"/>
      <c r="B49" s="7"/>
      <c r="C49" s="7" t="s">
        <v>214</v>
      </c>
      <c r="D49" s="7" t="s">
        <v>221</v>
      </c>
      <c r="E49" s="7" t="s">
        <v>223</v>
      </c>
      <c r="F49" s="7" t="s">
        <v>231</v>
      </c>
      <c r="G49" s="5" t="s">
        <v>234</v>
      </c>
    </row>
    <row r="50" spans="1:7" ht="12.75">
      <c r="A50" s="7"/>
      <c r="B50" s="7"/>
      <c r="C50" s="7"/>
      <c r="D50" s="7"/>
      <c r="E50" s="7"/>
      <c r="F50" s="7"/>
      <c r="G50" s="5" t="s">
        <v>228</v>
      </c>
    </row>
    <row r="51" spans="1:6" ht="12.75">
      <c r="A51" s="7"/>
      <c r="B51" s="7"/>
      <c r="C51" s="7"/>
      <c r="D51" s="7"/>
      <c r="E51" s="7"/>
      <c r="F51" s="7" t="s">
        <v>229</v>
      </c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 t="s">
        <v>229</v>
      </c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 customHeight="1">
      <c r="A57" s="7"/>
      <c r="B57" s="7"/>
      <c r="C57" s="7"/>
      <c r="D57" s="7" t="s">
        <v>222</v>
      </c>
      <c r="E57" s="7" t="s">
        <v>230</v>
      </c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 t="s">
        <v>228</v>
      </c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6" ht="12.75">
      <c r="A64" s="7"/>
      <c r="B64" s="7"/>
      <c r="C64" s="7"/>
      <c r="D64" s="7"/>
      <c r="E64" s="7"/>
      <c r="F64" s="7"/>
    </row>
  </sheetData>
  <mergeCells count="63">
    <mergeCell ref="F63:F64"/>
    <mergeCell ref="F55:F56"/>
    <mergeCell ref="F57:F58"/>
    <mergeCell ref="F59:F60"/>
    <mergeCell ref="F61:F62"/>
    <mergeCell ref="F47:F48"/>
    <mergeCell ref="F49:F50"/>
    <mergeCell ref="F51:F52"/>
    <mergeCell ref="F53:F54"/>
    <mergeCell ref="F39:F40"/>
    <mergeCell ref="F41:F42"/>
    <mergeCell ref="F43:F44"/>
    <mergeCell ref="F45:F46"/>
    <mergeCell ref="F31:F32"/>
    <mergeCell ref="F33:F34"/>
    <mergeCell ref="F35:F36"/>
    <mergeCell ref="F37:F38"/>
    <mergeCell ref="F23:F24"/>
    <mergeCell ref="F25:F26"/>
    <mergeCell ref="F27:F28"/>
    <mergeCell ref="F29:F30"/>
    <mergeCell ref="E57:E60"/>
    <mergeCell ref="E61:E64"/>
    <mergeCell ref="F1:F2"/>
    <mergeCell ref="F3:F4"/>
    <mergeCell ref="F5:F6"/>
    <mergeCell ref="F7:F8"/>
    <mergeCell ref="F9:F10"/>
    <mergeCell ref="F11:F12"/>
    <mergeCell ref="F13:F14"/>
    <mergeCell ref="F15:F16"/>
    <mergeCell ref="E41:E44"/>
    <mergeCell ref="E45:E48"/>
    <mergeCell ref="E49:E52"/>
    <mergeCell ref="E53:E56"/>
    <mergeCell ref="D57:D64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D25:D32"/>
    <mergeCell ref="D33:D40"/>
    <mergeCell ref="D41:D48"/>
    <mergeCell ref="D49:D56"/>
    <mergeCell ref="D1:D8"/>
    <mergeCell ref="D9:D16"/>
    <mergeCell ref="E1:E4"/>
    <mergeCell ref="D17:D24"/>
    <mergeCell ref="F17:F18"/>
    <mergeCell ref="F19:F20"/>
    <mergeCell ref="F21:F22"/>
    <mergeCell ref="A1:A64"/>
    <mergeCell ref="B1:B32"/>
    <mergeCell ref="B33:B64"/>
    <mergeCell ref="C1:C16"/>
    <mergeCell ref="C17:C32"/>
    <mergeCell ref="C33:C48"/>
    <mergeCell ref="C49:C6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A32"/>
    </sheetView>
  </sheetViews>
  <sheetFormatPr defaultColWidth="11.421875" defaultRowHeight="12.75"/>
  <cols>
    <col min="2" max="2" width="17.140625" style="0" customWidth="1"/>
    <col min="3" max="3" width="19.28125" style="0" customWidth="1"/>
    <col min="4" max="4" width="20.00390625" style="0" customWidth="1"/>
  </cols>
  <sheetData>
    <row r="1" spans="1:5" ht="12.75">
      <c r="A1" s="9" t="s">
        <v>237</v>
      </c>
      <c r="B1" s="9" t="s">
        <v>238</v>
      </c>
      <c r="C1" s="9" t="s">
        <v>242</v>
      </c>
      <c r="D1" s="9"/>
      <c r="E1" s="9"/>
    </row>
    <row r="2" spans="1:5" ht="12.75">
      <c r="A2" s="9"/>
      <c r="B2" s="9"/>
      <c r="C2" s="9"/>
      <c r="D2" s="9"/>
      <c r="E2" s="9"/>
    </row>
    <row r="3" spans="1:5" ht="12.75">
      <c r="A3" s="9"/>
      <c r="B3" s="9"/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9"/>
      <c r="B5" s="9"/>
      <c r="C5" s="9"/>
      <c r="D5" s="9"/>
      <c r="E5" s="9"/>
    </row>
    <row r="6" spans="1:5" ht="12.75">
      <c r="A6" s="9"/>
      <c r="B6" s="9"/>
      <c r="C6" s="9"/>
      <c r="D6" s="9"/>
      <c r="E6" s="9"/>
    </row>
    <row r="7" spans="1:5" ht="12.75">
      <c r="A7" s="9"/>
      <c r="B7" s="9"/>
      <c r="C7" s="9"/>
      <c r="D7" s="9"/>
      <c r="E7" s="9"/>
    </row>
    <row r="8" spans="1:5" ht="12.75">
      <c r="A8" s="9"/>
      <c r="B8" s="9"/>
      <c r="C8" s="9"/>
      <c r="D8" s="9"/>
      <c r="E8" s="9"/>
    </row>
    <row r="9" spans="1:5" ht="12.75">
      <c r="A9" s="9"/>
      <c r="B9" s="9"/>
      <c r="C9" s="9" t="s">
        <v>243</v>
      </c>
      <c r="D9" s="9"/>
      <c r="E9" s="9"/>
    </row>
    <row r="10" spans="1:5" ht="12.75">
      <c r="A10" s="9"/>
      <c r="B10" s="9"/>
      <c r="C10" s="9"/>
      <c r="D10" s="9"/>
      <c r="E10" s="9"/>
    </row>
    <row r="11" spans="1:5" ht="12.75">
      <c r="A11" s="9"/>
      <c r="B11" s="9"/>
      <c r="C11" s="9"/>
      <c r="D11" s="9"/>
      <c r="E11" s="9"/>
    </row>
    <row r="12" spans="1:5" ht="12.75">
      <c r="A12" s="9"/>
      <c r="B12" s="9"/>
      <c r="C12" s="9"/>
      <c r="D12" s="9"/>
      <c r="E12" s="9"/>
    </row>
    <row r="13" spans="1:5" ht="12.75">
      <c r="A13" s="9"/>
      <c r="B13" s="9"/>
      <c r="C13" s="9"/>
      <c r="D13" s="9"/>
      <c r="E13" s="9"/>
    </row>
    <row r="14" spans="1:5" ht="12.75">
      <c r="A14" s="9"/>
      <c r="B14" s="9"/>
      <c r="C14" s="9"/>
      <c r="D14" s="9"/>
      <c r="E14" s="9"/>
    </row>
    <row r="15" spans="1:5" ht="12.75">
      <c r="A15" s="9"/>
      <c r="B15" s="9"/>
      <c r="C15" s="9"/>
      <c r="D15" s="9"/>
      <c r="E15" s="9"/>
    </row>
    <row r="16" spans="1:5" ht="12.75">
      <c r="A16" s="9"/>
      <c r="B16" s="9"/>
      <c r="C16" s="9"/>
      <c r="D16" s="9"/>
      <c r="E16" s="9"/>
    </row>
    <row r="17" spans="1:5" ht="12.75">
      <c r="A17" s="9"/>
      <c r="B17" s="9" t="s">
        <v>239</v>
      </c>
      <c r="C17" s="9" t="s">
        <v>223</v>
      </c>
      <c r="D17" s="9" t="s">
        <v>231</v>
      </c>
      <c r="E17" s="9" t="s">
        <v>234</v>
      </c>
    </row>
    <row r="18" spans="1:5" ht="12.75">
      <c r="A18" s="9"/>
      <c r="B18" s="9"/>
      <c r="C18" s="9"/>
      <c r="D18" s="9"/>
      <c r="E18" s="9"/>
    </row>
    <row r="19" spans="1:5" ht="12.75">
      <c r="A19" s="9"/>
      <c r="B19" s="9"/>
      <c r="C19" s="9"/>
      <c r="D19" s="9"/>
      <c r="E19" s="9" t="s">
        <v>228</v>
      </c>
    </row>
    <row r="20" spans="1:5" ht="12.75">
      <c r="A20" s="9"/>
      <c r="B20" s="9"/>
      <c r="C20" s="9"/>
      <c r="D20" s="9"/>
      <c r="E20" s="9"/>
    </row>
    <row r="21" spans="1:5" ht="12.75">
      <c r="A21" s="9"/>
      <c r="B21" s="9"/>
      <c r="C21" s="9"/>
      <c r="D21" s="9" t="s">
        <v>229</v>
      </c>
      <c r="E21" s="9"/>
    </row>
    <row r="22" spans="1:5" ht="12.75">
      <c r="A22" s="9"/>
      <c r="B22" s="9"/>
      <c r="C22" s="9"/>
      <c r="D22" s="9"/>
      <c r="E22" s="9"/>
    </row>
    <row r="23" spans="1:5" ht="12.75">
      <c r="A23" s="9"/>
      <c r="B23" s="9"/>
      <c r="C23" s="9"/>
      <c r="D23" s="9"/>
      <c r="E23" s="9"/>
    </row>
    <row r="24" spans="1:5" ht="12.75">
      <c r="A24" s="9"/>
      <c r="B24" s="9"/>
      <c r="C24" s="9"/>
      <c r="D24" s="9"/>
      <c r="E24" s="9"/>
    </row>
    <row r="25" spans="1:5" ht="12.75">
      <c r="A25" s="9"/>
      <c r="B25" s="9"/>
      <c r="C25" s="9" t="s">
        <v>229</v>
      </c>
      <c r="D25" s="9"/>
      <c r="E25" s="9"/>
    </row>
    <row r="26" spans="1:5" ht="12.75">
      <c r="A26" s="9"/>
      <c r="B26" s="9"/>
      <c r="C26" s="9"/>
      <c r="D26" s="9"/>
      <c r="E26" s="9"/>
    </row>
    <row r="27" spans="1:5" ht="12.75">
      <c r="A27" s="9"/>
      <c r="B27" s="9"/>
      <c r="C27" s="9"/>
      <c r="D27" s="9"/>
      <c r="E27" s="9"/>
    </row>
    <row r="28" spans="1:5" ht="12.75">
      <c r="A28" s="9"/>
      <c r="B28" s="9"/>
      <c r="C28" s="9"/>
      <c r="D28" s="9"/>
      <c r="E28" s="9"/>
    </row>
    <row r="29" spans="1:5" ht="12.75">
      <c r="A29" s="9"/>
      <c r="B29" s="9"/>
      <c r="C29" s="9"/>
      <c r="D29" s="9"/>
      <c r="E29" s="9"/>
    </row>
    <row r="30" spans="1:5" ht="12.75">
      <c r="A30" s="9"/>
      <c r="B30" s="9"/>
      <c r="C30" s="9"/>
      <c r="D30" s="9"/>
      <c r="E30" s="9"/>
    </row>
    <row r="31" spans="1:5" ht="12.75">
      <c r="A31" s="9"/>
      <c r="B31" s="9"/>
      <c r="C31" s="9"/>
      <c r="D31" s="9"/>
      <c r="E31" s="9"/>
    </row>
    <row r="32" spans="1:5" ht="12.75">
      <c r="A32" s="9"/>
      <c r="B32" s="9"/>
      <c r="C32" s="9"/>
      <c r="D32" s="9"/>
      <c r="E32" s="9"/>
    </row>
  </sheetData>
  <mergeCells count="31">
    <mergeCell ref="A1:A32"/>
    <mergeCell ref="B1:B16"/>
    <mergeCell ref="C1:C8"/>
    <mergeCell ref="D1:D4"/>
    <mergeCell ref="D25:D28"/>
    <mergeCell ref="D29:D32"/>
    <mergeCell ref="E1:E2"/>
    <mergeCell ref="B17:B32"/>
    <mergeCell ref="C9:C16"/>
    <mergeCell ref="C17:C24"/>
    <mergeCell ref="C25:C32"/>
    <mergeCell ref="D5:D8"/>
    <mergeCell ref="D9:D12"/>
    <mergeCell ref="D13:D16"/>
    <mergeCell ref="D17:D20"/>
    <mergeCell ref="D21:D24"/>
    <mergeCell ref="E3:E4"/>
    <mergeCell ref="E5:E6"/>
    <mergeCell ref="E7:E8"/>
    <mergeCell ref="E9:E10"/>
    <mergeCell ref="E11:E12"/>
    <mergeCell ref="E13:E14"/>
    <mergeCell ref="E15:E16"/>
    <mergeCell ref="E17:E18"/>
    <mergeCell ref="E27:E28"/>
    <mergeCell ref="E29:E30"/>
    <mergeCell ref="E31:E32"/>
    <mergeCell ref="E19:E20"/>
    <mergeCell ref="E21:E22"/>
    <mergeCell ref="E23:E24"/>
    <mergeCell ref="E25:E26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B33" sqref="B33"/>
    </sheetView>
  </sheetViews>
  <sheetFormatPr defaultColWidth="11.421875" defaultRowHeight="12.75"/>
  <cols>
    <col min="1" max="2" width="18.28125" style="0" customWidth="1"/>
    <col min="3" max="3" width="25.7109375" style="0" customWidth="1"/>
    <col min="4" max="4" width="21.7109375" style="0" customWidth="1"/>
    <col min="5" max="5" width="26.28125" style="0" customWidth="1"/>
    <col min="6" max="6" width="26.8515625" style="0" customWidth="1"/>
  </cols>
  <sheetData>
    <row r="1" spans="1:5" ht="12.75">
      <c r="A1" s="9" t="s">
        <v>252</v>
      </c>
      <c r="B1" s="9" t="s">
        <v>246</v>
      </c>
      <c r="C1" s="9" t="s">
        <v>247</v>
      </c>
      <c r="D1" s="9" t="s">
        <v>250</v>
      </c>
      <c r="E1" s="9" t="s">
        <v>227</v>
      </c>
    </row>
    <row r="2" spans="1:5" ht="12.75">
      <c r="A2" s="9"/>
      <c r="B2" s="9"/>
      <c r="C2" s="9"/>
      <c r="D2" s="9"/>
      <c r="E2" s="9"/>
    </row>
    <row r="3" spans="1:5" ht="12.75">
      <c r="A3" s="9"/>
      <c r="B3" s="9"/>
      <c r="C3" s="9"/>
      <c r="D3" s="9"/>
      <c r="E3" s="9" t="s">
        <v>229</v>
      </c>
    </row>
    <row r="4" spans="1:5" ht="12.75">
      <c r="A4" s="9"/>
      <c r="B4" s="9"/>
      <c r="C4" s="9"/>
      <c r="D4" s="9"/>
      <c r="E4" s="9"/>
    </row>
    <row r="5" spans="1:5" ht="12.75">
      <c r="A5" s="9"/>
      <c r="B5" s="9"/>
      <c r="C5" s="9"/>
      <c r="D5" s="9" t="s">
        <v>251</v>
      </c>
      <c r="E5" s="9" t="s">
        <v>234</v>
      </c>
    </row>
    <row r="6" spans="1:5" ht="12.75">
      <c r="A6" s="9"/>
      <c r="B6" s="9"/>
      <c r="C6" s="9"/>
      <c r="D6" s="9"/>
      <c r="E6" s="9"/>
    </row>
    <row r="7" spans="1:5" ht="12.75">
      <c r="A7" s="9"/>
      <c r="B7" s="9"/>
      <c r="C7" s="9"/>
      <c r="D7" s="9"/>
      <c r="E7" s="9" t="s">
        <v>228</v>
      </c>
    </row>
    <row r="8" spans="1:5" ht="12.75">
      <c r="A8" s="9"/>
      <c r="B8" s="9"/>
      <c r="C8" s="9"/>
      <c r="D8" s="9"/>
      <c r="E8" s="9"/>
    </row>
    <row r="9" spans="1:5" ht="12.75">
      <c r="A9" s="9"/>
      <c r="B9" s="9"/>
      <c r="C9" s="9" t="s">
        <v>248</v>
      </c>
      <c r="D9" s="9" t="s">
        <v>249</v>
      </c>
      <c r="E9" s="9" t="s">
        <v>223</v>
      </c>
    </row>
    <row r="10" spans="1:5" ht="12.75">
      <c r="A10" s="9"/>
      <c r="B10" s="9"/>
      <c r="C10" s="9"/>
      <c r="D10" s="9"/>
      <c r="E10" s="9"/>
    </row>
    <row r="11" spans="1:5" ht="12.75">
      <c r="A11" s="9"/>
      <c r="B11" s="9"/>
      <c r="C11" s="9"/>
      <c r="D11" s="9"/>
      <c r="E11" s="9" t="s">
        <v>229</v>
      </c>
    </row>
    <row r="12" spans="1:5" ht="12.75">
      <c r="A12" s="9"/>
      <c r="B12" s="9"/>
      <c r="C12" s="9"/>
      <c r="D12" s="9"/>
      <c r="E12" s="9"/>
    </row>
    <row r="13" spans="1:5" ht="12.75">
      <c r="A13" s="9"/>
      <c r="B13" s="9"/>
      <c r="C13" s="9"/>
      <c r="D13" s="9" t="s">
        <v>228</v>
      </c>
      <c r="E13" s="9"/>
    </row>
    <row r="14" spans="1:5" ht="12.75">
      <c r="A14" s="9"/>
      <c r="B14" s="9"/>
      <c r="C14" s="9"/>
      <c r="D14" s="9"/>
      <c r="E14" s="9"/>
    </row>
    <row r="15" spans="1:5" ht="12.75">
      <c r="A15" s="9"/>
      <c r="B15" s="9"/>
      <c r="C15" s="9"/>
      <c r="D15" s="9"/>
      <c r="E15" s="9"/>
    </row>
    <row r="16" spans="1:5" ht="12.75">
      <c r="A16" s="9"/>
      <c r="B16" s="9"/>
      <c r="C16" s="9"/>
      <c r="D16" s="9"/>
      <c r="E16" s="9"/>
    </row>
    <row r="17" spans="1:6" ht="12.75">
      <c r="A17" s="9"/>
      <c r="B17" s="9" t="s">
        <v>257</v>
      </c>
      <c r="C17" s="9" t="s">
        <v>245</v>
      </c>
      <c r="D17" s="9" t="s">
        <v>223</v>
      </c>
      <c r="E17" s="9" t="s">
        <v>231</v>
      </c>
      <c r="F17" t="s">
        <v>234</v>
      </c>
    </row>
    <row r="18" spans="1:6" ht="12.75">
      <c r="A18" s="9"/>
      <c r="B18" s="9"/>
      <c r="C18" s="9"/>
      <c r="D18" s="9"/>
      <c r="E18" s="9"/>
      <c r="F18" t="s">
        <v>228</v>
      </c>
    </row>
    <row r="19" spans="1:5" ht="12.75">
      <c r="A19" s="9"/>
      <c r="B19" s="9"/>
      <c r="C19" s="9"/>
      <c r="D19" s="9"/>
      <c r="E19" s="9" t="s">
        <v>229</v>
      </c>
    </row>
    <row r="20" spans="1:5" ht="12.75">
      <c r="A20" s="9"/>
      <c r="B20" s="9"/>
      <c r="C20" s="9"/>
      <c r="D20" s="9"/>
      <c r="E20" s="9"/>
    </row>
    <row r="21" spans="1:5" ht="12.75">
      <c r="A21" s="9"/>
      <c r="B21" s="9"/>
      <c r="C21" s="9"/>
      <c r="D21" s="9" t="s">
        <v>228</v>
      </c>
      <c r="E21" s="9"/>
    </row>
    <row r="22" spans="1:5" ht="12.75">
      <c r="A22" s="9"/>
      <c r="B22" s="9"/>
      <c r="C22" s="9"/>
      <c r="D22" s="9"/>
      <c r="E22" s="9"/>
    </row>
    <row r="23" spans="1:5" ht="12.75">
      <c r="A23" s="9"/>
      <c r="B23" s="9"/>
      <c r="C23" s="9"/>
      <c r="D23" s="9"/>
      <c r="E23" s="9"/>
    </row>
    <row r="24" spans="1:5" ht="12.75">
      <c r="A24" s="9"/>
      <c r="B24" s="9"/>
      <c r="C24" s="9"/>
      <c r="D24" s="9"/>
      <c r="E24" s="9"/>
    </row>
    <row r="25" spans="1:5" ht="12.75">
      <c r="A25" s="9"/>
      <c r="B25" s="9"/>
      <c r="C25" s="9" t="s">
        <v>255</v>
      </c>
      <c r="D25" s="9" t="s">
        <v>245</v>
      </c>
      <c r="E25" s="9"/>
    </row>
    <row r="26" spans="1:5" ht="12.75">
      <c r="A26" s="9"/>
      <c r="B26" s="9"/>
      <c r="C26" s="9"/>
      <c r="D26" s="9"/>
      <c r="E26" s="9"/>
    </row>
    <row r="27" spans="1:5" ht="12.75">
      <c r="A27" s="9"/>
      <c r="B27" s="9"/>
      <c r="C27" s="9"/>
      <c r="D27" s="9"/>
      <c r="E27" s="9"/>
    </row>
    <row r="28" spans="1:5" ht="12.75">
      <c r="A28" s="9"/>
      <c r="B28" s="9"/>
      <c r="C28" s="9"/>
      <c r="D28" s="9"/>
      <c r="E28" s="9"/>
    </row>
    <row r="29" spans="1:5" ht="12.75">
      <c r="A29" s="9"/>
      <c r="B29" s="9"/>
      <c r="C29" s="9"/>
      <c r="D29" s="9" t="s">
        <v>256</v>
      </c>
      <c r="E29" s="9" t="s">
        <v>240</v>
      </c>
    </row>
    <row r="30" spans="1:5" ht="12.75">
      <c r="A30" s="9"/>
      <c r="B30" s="9"/>
      <c r="C30" s="9"/>
      <c r="D30" s="9"/>
      <c r="E30" s="9"/>
    </row>
    <row r="31" spans="1:5" ht="12.75">
      <c r="A31" s="9"/>
      <c r="B31" s="9"/>
      <c r="C31" s="9"/>
      <c r="D31" s="9"/>
      <c r="E31" s="9" t="s">
        <v>241</v>
      </c>
    </row>
    <row r="32" spans="1:5" ht="12.75">
      <c r="A32" s="9"/>
      <c r="B32" s="9"/>
      <c r="C32" s="9"/>
      <c r="D32" s="9"/>
      <c r="E32" s="9"/>
    </row>
  </sheetData>
  <mergeCells count="31">
    <mergeCell ref="E27:E28"/>
    <mergeCell ref="E29:E30"/>
    <mergeCell ref="E31:E32"/>
    <mergeCell ref="E19:E20"/>
    <mergeCell ref="E21:E22"/>
    <mergeCell ref="E23:E24"/>
    <mergeCell ref="E25:E26"/>
    <mergeCell ref="E11:E12"/>
    <mergeCell ref="E13:E14"/>
    <mergeCell ref="E15:E16"/>
    <mergeCell ref="E17:E18"/>
    <mergeCell ref="E3:E4"/>
    <mergeCell ref="E5:E6"/>
    <mergeCell ref="E7:E8"/>
    <mergeCell ref="E9:E10"/>
    <mergeCell ref="E1:E2"/>
    <mergeCell ref="B17:B32"/>
    <mergeCell ref="C9:C16"/>
    <mergeCell ref="C17:C24"/>
    <mergeCell ref="C25:C32"/>
    <mergeCell ref="D5:D8"/>
    <mergeCell ref="D9:D12"/>
    <mergeCell ref="D13:D16"/>
    <mergeCell ref="D17:D20"/>
    <mergeCell ref="D21:D24"/>
    <mergeCell ref="A1:A32"/>
    <mergeCell ref="B1:B16"/>
    <mergeCell ref="C1:C8"/>
    <mergeCell ref="D1:D4"/>
    <mergeCell ref="D25:D28"/>
    <mergeCell ref="D29:D3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E33" sqref="E33"/>
    </sheetView>
  </sheetViews>
  <sheetFormatPr defaultColWidth="11.421875" defaultRowHeight="12.75"/>
  <cols>
    <col min="1" max="1" width="19.57421875" style="0" customWidth="1"/>
    <col min="2" max="2" width="22.140625" style="0" customWidth="1"/>
    <col min="3" max="3" width="19.00390625" style="0" customWidth="1"/>
    <col min="4" max="4" width="24.7109375" style="0" customWidth="1"/>
    <col min="5" max="5" width="23.00390625" style="0" customWidth="1"/>
  </cols>
  <sheetData>
    <row r="1" spans="1:5" ht="12.75">
      <c r="A1" s="9" t="s">
        <v>244</v>
      </c>
      <c r="B1" s="9" t="s">
        <v>245</v>
      </c>
      <c r="C1" s="9" t="s">
        <v>223</v>
      </c>
      <c r="D1" s="9"/>
      <c r="E1" s="9"/>
    </row>
    <row r="2" spans="1:5" ht="12.75">
      <c r="A2" s="9"/>
      <c r="B2" s="9"/>
      <c r="C2" s="9"/>
      <c r="D2" s="9"/>
      <c r="E2" s="9"/>
    </row>
    <row r="3" spans="1:5" ht="12.75">
      <c r="A3" s="9"/>
      <c r="B3" s="9"/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9"/>
      <c r="B5" s="9"/>
      <c r="C5" s="9"/>
      <c r="D5" s="9"/>
      <c r="E5" s="9"/>
    </row>
    <row r="6" spans="1:5" ht="12.75">
      <c r="A6" s="9"/>
      <c r="B6" s="9"/>
      <c r="C6" s="9"/>
      <c r="D6" s="9"/>
      <c r="E6" s="9"/>
    </row>
    <row r="7" spans="1:5" ht="12.75">
      <c r="A7" s="9"/>
      <c r="B7" s="9"/>
      <c r="C7" s="9"/>
      <c r="D7" s="9"/>
      <c r="E7" s="9"/>
    </row>
    <row r="8" spans="1:5" ht="12.75">
      <c r="A8" s="9"/>
      <c r="B8" s="9"/>
      <c r="C8" s="9"/>
      <c r="D8" s="9"/>
      <c r="E8" s="9"/>
    </row>
    <row r="9" spans="1:5" ht="12.75">
      <c r="A9" s="9"/>
      <c r="B9" s="9"/>
      <c r="C9" s="9" t="s">
        <v>228</v>
      </c>
      <c r="D9" s="9"/>
      <c r="E9" s="9"/>
    </row>
    <row r="10" spans="1:5" ht="12.75">
      <c r="A10" s="9"/>
      <c r="B10" s="9"/>
      <c r="C10" s="9"/>
      <c r="D10" s="9"/>
      <c r="E10" s="9"/>
    </row>
    <row r="11" spans="1:5" ht="12.75">
      <c r="A11" s="9"/>
      <c r="B11" s="9"/>
      <c r="C11" s="9"/>
      <c r="D11" s="9"/>
      <c r="E11" s="9"/>
    </row>
    <row r="12" spans="1:5" ht="12.75">
      <c r="A12" s="9"/>
      <c r="B12" s="9"/>
      <c r="C12" s="9"/>
      <c r="D12" s="9"/>
      <c r="E12" s="9"/>
    </row>
    <row r="13" spans="1:5" ht="12.75">
      <c r="A13" s="9"/>
      <c r="B13" s="9"/>
      <c r="C13" s="9"/>
      <c r="D13" s="9"/>
      <c r="E13" s="9"/>
    </row>
    <row r="14" spans="1:5" ht="12.75">
      <c r="A14" s="9"/>
      <c r="B14" s="9"/>
      <c r="C14" s="9"/>
      <c r="D14" s="9"/>
      <c r="E14" s="9"/>
    </row>
    <row r="15" spans="1:5" ht="12.75">
      <c r="A15" s="9"/>
      <c r="B15" s="9"/>
      <c r="C15" s="9"/>
      <c r="D15" s="9"/>
      <c r="E15" s="9"/>
    </row>
    <row r="16" spans="1:5" ht="12.75">
      <c r="A16" s="9"/>
      <c r="B16" s="9"/>
      <c r="C16" s="9"/>
      <c r="D16" s="9"/>
      <c r="E16" s="9"/>
    </row>
    <row r="17" spans="1:5" ht="12.75">
      <c r="A17" s="9"/>
      <c r="B17" s="9" t="s">
        <v>254</v>
      </c>
      <c r="C17" s="9" t="s">
        <v>253</v>
      </c>
      <c r="D17" s="9"/>
      <c r="E17" s="9"/>
    </row>
    <row r="18" spans="1:5" ht="12.75">
      <c r="A18" s="9"/>
      <c r="B18" s="9"/>
      <c r="C18" s="9"/>
      <c r="D18" s="9"/>
      <c r="E18" s="9"/>
    </row>
    <row r="19" spans="1:5" ht="12.75">
      <c r="A19" s="9"/>
      <c r="B19" s="9"/>
      <c r="C19" s="9"/>
      <c r="D19" s="9"/>
      <c r="E19" s="9"/>
    </row>
    <row r="20" spans="1:5" ht="12.75">
      <c r="A20" s="9"/>
      <c r="B20" s="9"/>
      <c r="C20" s="9"/>
      <c r="D20" s="9"/>
      <c r="E20" s="9"/>
    </row>
    <row r="21" spans="1:5" ht="12.75">
      <c r="A21" s="9"/>
      <c r="B21" s="9"/>
      <c r="C21" s="9"/>
      <c r="D21" s="9"/>
      <c r="E21" s="9"/>
    </row>
    <row r="22" spans="1:5" ht="12.75">
      <c r="A22" s="9"/>
      <c r="B22" s="9"/>
      <c r="C22" s="9"/>
      <c r="D22" s="9"/>
      <c r="E22" s="9"/>
    </row>
    <row r="23" spans="1:5" ht="12.75">
      <c r="A23" s="9"/>
      <c r="B23" s="9"/>
      <c r="C23" s="9"/>
      <c r="D23" s="9"/>
      <c r="E23" s="9"/>
    </row>
    <row r="24" spans="1:5" ht="12.75">
      <c r="A24" s="9"/>
      <c r="B24" s="9"/>
      <c r="C24" s="9"/>
      <c r="D24" s="9"/>
      <c r="E24" s="9"/>
    </row>
    <row r="25" spans="1:5" ht="12.75">
      <c r="A25" s="9"/>
      <c r="B25" s="9"/>
      <c r="C25" s="9" t="s">
        <v>255</v>
      </c>
      <c r="D25" s="9" t="s">
        <v>245</v>
      </c>
      <c r="E25" s="9"/>
    </row>
    <row r="26" spans="1:5" ht="12.75">
      <c r="A26" s="9"/>
      <c r="B26" s="9"/>
      <c r="C26" s="9"/>
      <c r="D26" s="9"/>
      <c r="E26" s="9"/>
    </row>
    <row r="27" spans="1:5" ht="12.75">
      <c r="A27" s="9"/>
      <c r="B27" s="9"/>
      <c r="C27" s="9"/>
      <c r="D27" s="9"/>
      <c r="E27" s="9"/>
    </row>
    <row r="28" spans="1:5" ht="12.75">
      <c r="A28" s="9"/>
      <c r="B28" s="9"/>
      <c r="C28" s="9"/>
      <c r="D28" s="9"/>
      <c r="E28" s="9"/>
    </row>
    <row r="29" spans="1:5" ht="12.75">
      <c r="A29" s="9"/>
      <c r="B29" s="9"/>
      <c r="C29" s="9"/>
      <c r="D29" s="9" t="s">
        <v>256</v>
      </c>
      <c r="E29" s="9" t="s">
        <v>240</v>
      </c>
    </row>
    <row r="30" spans="1:5" ht="12.75">
      <c r="A30" s="9"/>
      <c r="B30" s="9"/>
      <c r="C30" s="9"/>
      <c r="D30" s="9"/>
      <c r="E30" s="9"/>
    </row>
    <row r="31" spans="1:5" ht="12.75">
      <c r="A31" s="9"/>
      <c r="B31" s="9"/>
      <c r="C31" s="9"/>
      <c r="D31" s="9"/>
      <c r="E31" s="9" t="s">
        <v>241</v>
      </c>
    </row>
    <row r="32" spans="1:5" ht="12.75">
      <c r="A32" s="9"/>
      <c r="B32" s="9"/>
      <c r="C32" s="9"/>
      <c r="D32" s="9"/>
      <c r="E32" s="9"/>
    </row>
  </sheetData>
  <mergeCells count="31">
    <mergeCell ref="E27:E28"/>
    <mergeCell ref="E29:E30"/>
    <mergeCell ref="E31:E32"/>
    <mergeCell ref="E19:E20"/>
    <mergeCell ref="E21:E22"/>
    <mergeCell ref="E23:E24"/>
    <mergeCell ref="E25:E26"/>
    <mergeCell ref="E11:E12"/>
    <mergeCell ref="E13:E14"/>
    <mergeCell ref="E15:E16"/>
    <mergeCell ref="E17:E18"/>
    <mergeCell ref="E3:E4"/>
    <mergeCell ref="E5:E6"/>
    <mergeCell ref="E7:E8"/>
    <mergeCell ref="E9:E10"/>
    <mergeCell ref="E1:E2"/>
    <mergeCell ref="B17:B32"/>
    <mergeCell ref="C9:C16"/>
    <mergeCell ref="C17:C24"/>
    <mergeCell ref="C25:C32"/>
    <mergeCell ref="D5:D8"/>
    <mergeCell ref="D9:D12"/>
    <mergeCell ref="D13:D16"/>
    <mergeCell ref="D17:D20"/>
    <mergeCell ref="D21:D24"/>
    <mergeCell ref="A1:A32"/>
    <mergeCell ref="B1:B16"/>
    <mergeCell ref="C1:C8"/>
    <mergeCell ref="D1:D4"/>
    <mergeCell ref="D25:D28"/>
    <mergeCell ref="D29:D3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Privat</cp:lastModifiedBy>
  <dcterms:created xsi:type="dcterms:W3CDTF">2003-09-18T17:32:41Z</dcterms:created>
  <dcterms:modified xsi:type="dcterms:W3CDTF">2004-04-19T19:30:17Z</dcterms:modified>
  <cp:category/>
  <cp:version/>
  <cp:contentType/>
  <cp:contentStatus/>
</cp:coreProperties>
</file>